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heredias/Documents/Shu files/MP/Experiments/Micropollutants/INN/"/>
    </mc:Choice>
  </mc:AlternateContent>
  <xr:revisionPtr revIDLastSave="0" documentId="13_ncr:1_{BA20EF2E-6917-1947-B8CE-EF08A4237540}" xr6:coauthVersionLast="36" xr6:coauthVersionMax="36" xr10:uidLastSave="{00000000-0000-0000-0000-000000000000}"/>
  <bookViews>
    <workbookView xWindow="1160" yWindow="880" windowWidth="27820" windowHeight="17500" firstSheet="1" activeTab="10" xr2:uid="{00000000-000D-0000-FFFF-FFFF00000000}"/>
  </bookViews>
  <sheets>
    <sheet name="mother sol." sheetId="1" r:id="rId1"/>
    <sheet name="Saturation" sheetId="3" r:id="rId2"/>
    <sheet name="10 mLh" sheetId="2" r:id="rId3"/>
    <sheet name="8 mLh" sheetId="5" r:id="rId4"/>
    <sheet name="6 mLh" sheetId="6" r:id="rId5"/>
    <sheet name="4 mLh" sheetId="7" r:id="rId6"/>
    <sheet name="Method 2" sheetId="12" r:id="rId7"/>
    <sheet name="Method 2&amp;3" sheetId="14" r:id="rId8"/>
    <sheet name="Method 3_1" sheetId="17" r:id="rId9"/>
    <sheet name="Method 3_2" sheetId="18" r:id="rId10"/>
    <sheet name="Summary Exp.1" sheetId="9" r:id="rId11"/>
    <sheet name="pH" sheetId="10" r:id="rId12"/>
  </sheets>
  <definedNames>
    <definedName name="_xlnm._FilterDatabase" localSheetId="7" hidden="1">'Method 2&amp;3'!$A$2:$U$62</definedName>
    <definedName name="_xlnm._FilterDatabase" localSheetId="8" hidden="1">'Method 3_1'!$A$2:$S$54</definedName>
    <definedName name="_xlnm._FilterDatabase" localSheetId="9" hidden="1">'Method 3_2'!$A$2:$T$55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9" l="1"/>
  <c r="K51" i="17"/>
  <c r="H9" i="10" l="1"/>
  <c r="G9" i="10"/>
  <c r="I9" i="10"/>
  <c r="G8" i="10"/>
  <c r="R1" i="18" l="1"/>
  <c r="Q1" i="17" l="1"/>
  <c r="T1" i="14"/>
  <c r="H5" i="9"/>
  <c r="G6" i="9"/>
  <c r="G5" i="9"/>
  <c r="I5" i="9"/>
  <c r="J6" i="9"/>
  <c r="J5" i="9"/>
  <c r="K5" i="9" l="1"/>
  <c r="L5" i="9"/>
  <c r="L6" i="9"/>
  <c r="I6" i="9"/>
  <c r="D6" i="9"/>
  <c r="D5" i="9"/>
  <c r="A6" i="9"/>
  <c r="A7" i="9"/>
  <c r="A5" i="9"/>
  <c r="C17" i="9"/>
  <c r="C16" i="9"/>
  <c r="S33" i="18"/>
  <c r="O33" i="18"/>
  <c r="R33" i="18" s="1"/>
  <c r="B16" i="9" s="1"/>
  <c r="S31" i="18"/>
  <c r="O31" i="18"/>
  <c r="R31" i="18" s="1"/>
  <c r="S30" i="18"/>
  <c r="O30" i="18"/>
  <c r="S29" i="18"/>
  <c r="O29" i="18"/>
  <c r="R29" i="18" s="1"/>
  <c r="S28" i="18"/>
  <c r="O28" i="18"/>
  <c r="R28" i="18" s="1"/>
  <c r="S27" i="18"/>
  <c r="O27" i="18"/>
  <c r="R27" i="18" s="1"/>
  <c r="S26" i="18"/>
  <c r="O26" i="18"/>
  <c r="S25" i="18"/>
  <c r="O25" i="18"/>
  <c r="R25" i="18" s="1"/>
  <c r="S22" i="18"/>
  <c r="O22" i="18"/>
  <c r="R22" i="18" s="1"/>
  <c r="B17" i="9" s="1"/>
  <c r="S20" i="18"/>
  <c r="O20" i="18"/>
  <c r="R20" i="18" s="1"/>
  <c r="S19" i="18"/>
  <c r="O19" i="18"/>
  <c r="S18" i="18"/>
  <c r="O18" i="18"/>
  <c r="R18" i="18" s="1"/>
  <c r="S17" i="18"/>
  <c r="O17" i="18"/>
  <c r="R17" i="18" s="1"/>
  <c r="S16" i="18"/>
  <c r="O16" i="18"/>
  <c r="R16" i="18" s="1"/>
  <c r="S15" i="18"/>
  <c r="O15" i="18"/>
  <c r="S14" i="18"/>
  <c r="O14" i="18"/>
  <c r="R14" i="18" s="1"/>
  <c r="S13" i="18"/>
  <c r="O13" i="18"/>
  <c r="R13" i="18" s="1"/>
  <c r="R26" i="18"/>
  <c r="C21" i="9"/>
  <c r="C20" i="9"/>
  <c r="N3" i="17"/>
  <c r="Q3" i="17" s="1"/>
  <c r="M51" i="17"/>
  <c r="L51" i="17"/>
  <c r="S31" i="17"/>
  <c r="M31" i="17"/>
  <c r="L31" i="17"/>
  <c r="S30" i="17"/>
  <c r="M30" i="17"/>
  <c r="L30" i="17"/>
  <c r="S29" i="17"/>
  <c r="M29" i="17"/>
  <c r="L29" i="17"/>
  <c r="S28" i="17"/>
  <c r="M28" i="17"/>
  <c r="L28" i="17"/>
  <c r="O28" i="17" s="1"/>
  <c r="S27" i="17"/>
  <c r="M27" i="17"/>
  <c r="L27" i="17"/>
  <c r="S26" i="17"/>
  <c r="M26" i="17"/>
  <c r="L26" i="17"/>
  <c r="S25" i="17"/>
  <c r="M25" i="17"/>
  <c r="L25" i="17"/>
  <c r="S24" i="17"/>
  <c r="M24" i="17"/>
  <c r="L24" i="17"/>
  <c r="S23" i="17"/>
  <c r="M23" i="17"/>
  <c r="L23" i="17"/>
  <c r="S22" i="17"/>
  <c r="M22" i="17"/>
  <c r="L22" i="17"/>
  <c r="S21" i="17"/>
  <c r="M21" i="17"/>
  <c r="L21" i="17"/>
  <c r="S20" i="17"/>
  <c r="M20" i="17"/>
  <c r="L20" i="17"/>
  <c r="N20" i="17" s="1"/>
  <c r="Q20" i="17" s="1"/>
  <c r="S19" i="17"/>
  <c r="M19" i="17"/>
  <c r="L19" i="17"/>
  <c r="S18" i="17"/>
  <c r="M18" i="17"/>
  <c r="L18" i="17"/>
  <c r="S17" i="17"/>
  <c r="N17" i="17"/>
  <c r="Q17" i="17" s="1"/>
  <c r="S16" i="17"/>
  <c r="N16" i="17"/>
  <c r="Q16" i="17" s="1"/>
  <c r="S15" i="17"/>
  <c r="N15" i="17"/>
  <c r="Q15" i="17" s="1"/>
  <c r="S14" i="17"/>
  <c r="N14" i="17"/>
  <c r="Q14" i="17" s="1"/>
  <c r="S13" i="17"/>
  <c r="N13" i="17"/>
  <c r="Q13" i="17" s="1"/>
  <c r="S11" i="17"/>
  <c r="N11" i="17"/>
  <c r="Q11" i="17" s="1"/>
  <c r="S10" i="17"/>
  <c r="N10" i="17"/>
  <c r="Q10" i="17" s="1"/>
  <c r="S9" i="17"/>
  <c r="N9" i="17"/>
  <c r="Q9" i="17" s="1"/>
  <c r="S8" i="17"/>
  <c r="N8" i="17"/>
  <c r="Q8" i="17" s="1"/>
  <c r="S7" i="17"/>
  <c r="N7" i="17"/>
  <c r="Q7" i="17" s="1"/>
  <c r="B20" i="9" s="1"/>
  <c r="S6" i="17"/>
  <c r="N6" i="17"/>
  <c r="Q6" i="17" s="1"/>
  <c r="S5" i="17"/>
  <c r="N5" i="17"/>
  <c r="Q5" i="17" s="1"/>
  <c r="S4" i="17"/>
  <c r="N4" i="17"/>
  <c r="Q4" i="17" s="1"/>
  <c r="S3" i="17"/>
  <c r="E5" i="9" l="1"/>
  <c r="N29" i="17"/>
  <c r="Q29" i="17" s="1"/>
  <c r="C5" i="9"/>
  <c r="B5" i="9"/>
  <c r="F5" i="9"/>
  <c r="F6" i="9" s="1"/>
  <c r="R19" i="18"/>
  <c r="R30" i="18"/>
  <c r="R15" i="18"/>
  <c r="O51" i="17"/>
  <c r="O31" i="17"/>
  <c r="O25" i="17"/>
  <c r="O20" i="17"/>
  <c r="P20" i="17" s="1"/>
  <c r="O24" i="17"/>
  <c r="O18" i="17"/>
  <c r="O19" i="17"/>
  <c r="O21" i="17"/>
  <c r="N24" i="17"/>
  <c r="Q24" i="17" s="1"/>
  <c r="N25" i="17"/>
  <c r="Q25" i="17" s="1"/>
  <c r="O26" i="17"/>
  <c r="O30" i="17"/>
  <c r="N31" i="17"/>
  <c r="Q31" i="17" s="1"/>
  <c r="O27" i="17"/>
  <c r="N28" i="17"/>
  <c r="Q28" i="17" s="1"/>
  <c r="N51" i="17"/>
  <c r="P24" i="17"/>
  <c r="N21" i="17"/>
  <c r="Q21" i="17" s="1"/>
  <c r="O22" i="17"/>
  <c r="O23" i="17"/>
  <c r="O29" i="17"/>
  <c r="N19" i="17"/>
  <c r="Q19" i="17" s="1"/>
  <c r="N23" i="17"/>
  <c r="Q23" i="17" s="1"/>
  <c r="B21" i="9" s="1"/>
  <c r="N27" i="17"/>
  <c r="Q27" i="17" s="1"/>
  <c r="N18" i="17"/>
  <c r="Q18" i="17" s="1"/>
  <c r="N22" i="17"/>
  <c r="Q22" i="17" s="1"/>
  <c r="N26" i="17"/>
  <c r="Q26" i="17" s="1"/>
  <c r="N30" i="17"/>
  <c r="Q30" i="17" s="1"/>
  <c r="P29" i="17" l="1"/>
  <c r="P51" i="17"/>
  <c r="C6" i="9"/>
  <c r="P23" i="17"/>
  <c r="P25" i="17"/>
  <c r="P26" i="17"/>
  <c r="P22" i="17"/>
  <c r="P31" i="17"/>
  <c r="P27" i="17"/>
  <c r="P19" i="17"/>
  <c r="P21" i="17"/>
  <c r="P28" i="17"/>
  <c r="P30" i="17"/>
  <c r="P18" i="17"/>
  <c r="U40" i="14" l="1"/>
  <c r="U41" i="14"/>
  <c r="U42" i="14"/>
  <c r="U43" i="14"/>
  <c r="U44" i="14"/>
  <c r="U45" i="14"/>
  <c r="U46" i="14"/>
  <c r="U47" i="14"/>
  <c r="U48" i="14"/>
  <c r="U49" i="14"/>
  <c r="U50" i="14"/>
  <c r="U39" i="14"/>
  <c r="H8" i="10" l="1"/>
  <c r="I8" i="10" s="1"/>
  <c r="H7" i="10"/>
  <c r="G7" i="10"/>
  <c r="H6" i="10"/>
  <c r="G6" i="10"/>
  <c r="H5" i="10"/>
  <c r="I5" i="10" s="1"/>
  <c r="G5" i="10"/>
  <c r="H4" i="10"/>
  <c r="G4" i="10"/>
  <c r="I3" i="10"/>
  <c r="H3" i="10"/>
  <c r="G3" i="10"/>
  <c r="H2" i="10"/>
  <c r="G2" i="10"/>
  <c r="I7" i="10" l="1"/>
  <c r="I4" i="10"/>
  <c r="I6" i="10"/>
  <c r="I2" i="10"/>
  <c r="G5" i="1"/>
  <c r="H3" i="1" s="1"/>
  <c r="G4" i="1"/>
  <c r="G3" i="1"/>
  <c r="I3" i="1" s="1"/>
  <c r="I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P11" authorId="0" shapeId="0" xr:uid="{67CCD78B-8A7B-0945-AB4A-CD9F99AB178E}">
      <text>
        <r>
          <rPr>
            <b/>
            <sz val="10"/>
            <color rgb="FF000000"/>
            <rFont val="Tahoma"/>
            <family val="2"/>
          </rPr>
          <t>Author:</t>
        </r>
        <r>
          <rPr>
            <sz val="10"/>
            <color rgb="FF000000"/>
            <rFont val="Tahoma"/>
            <family val="2"/>
          </rPr>
          <t xml:space="preserve">
the error might be due to sample volume. For the second dilution the volume sometimes wasnt enough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A11" authorId="0" shapeId="0" xr:uid="{204CC37B-9240-C247-9B69-44181A73A93C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Also in file 20210407</t>
        </r>
      </text>
    </comment>
    <comment ref="A31" authorId="0" shapeId="0" xr:uid="{0679AA64-9042-D842-827E-2EAA521F434C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also in file 20210408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D7" authorId="0" shapeId="0" xr:uid="{E6EC502D-4F09-6148-BFE5-FC9CF4BD8F22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b/>
            <sz val="18"/>
            <color rgb="FF000000"/>
            <rFont val="Calibri"/>
            <family val="2"/>
          </rPr>
          <t>Shu HD: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8"/>
            <color rgb="FF000000"/>
            <rFont val="Calibri"/>
            <family val="2"/>
          </rPr>
          <t>W00032120032 is not in the files</t>
        </r>
        <r>
          <rPr>
            <sz val="10"/>
            <color rgb="FF000000"/>
            <rFont val="Calibri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3" authorId="0" shapeId="0" xr:uid="{8213C798-23EB-E848-89A5-693000D4FDBE}">
      <text>
        <r>
          <rPr>
            <b/>
            <sz val="10"/>
            <color rgb="FF000000"/>
            <rFont val="Tahoma"/>
            <family val="2"/>
          </rPr>
          <t>Author: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there were 3 syringes and this is from the end of the second syringe</t>
        </r>
      </text>
    </comment>
    <comment ref="B4" authorId="0" shapeId="0" xr:uid="{C64E5825-5308-9341-9384-7764EFAC9555}">
      <text>
        <r>
          <rPr>
            <b/>
            <sz val="9"/>
            <color rgb="FF000000"/>
            <rFont val="Tahoma"/>
            <family val="2"/>
          </rPr>
          <t>Author: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second sample at the end
</t>
        </r>
        <r>
          <rPr>
            <sz val="9"/>
            <color rgb="FF000000"/>
            <rFont val="Tahoma"/>
            <family val="2"/>
          </rPr>
          <t xml:space="preserve">Faster stabilization
</t>
        </r>
        <r>
          <rPr>
            <sz val="9"/>
            <color rgb="FF000000"/>
            <rFont val="Tahoma"/>
            <family val="2"/>
          </rPr>
          <t>end of the third syringe</t>
        </r>
      </text>
    </comment>
  </commentList>
</comments>
</file>

<file path=xl/sharedStrings.xml><?xml version="1.0" encoding="utf-8"?>
<sst xmlns="http://schemas.openxmlformats.org/spreadsheetml/2006/main" count="2897" uniqueCount="493">
  <si>
    <t>µg/L</t>
  </si>
  <si>
    <t>Iopamidol</t>
  </si>
  <si>
    <t>Units</t>
  </si>
  <si>
    <t>Result</t>
  </si>
  <si>
    <t>Parameter</t>
  </si>
  <si>
    <t>Test</t>
  </si>
  <si>
    <t>W00032035003</t>
  </si>
  <si>
    <t>Sample ID</t>
  </si>
  <si>
    <t>Water</t>
  </si>
  <si>
    <t>Matrix</t>
  </si>
  <si>
    <t>Sample description</t>
  </si>
  <si>
    <t>Sample date</t>
  </si>
  <si>
    <t>W00032035002</t>
  </si>
  <si>
    <t>W00032035001</t>
  </si>
  <si>
    <t>N006.01</t>
  </si>
  <si>
    <t>Projectname</t>
  </si>
  <si>
    <t>Projectnumber</t>
  </si>
  <si>
    <t>SHER</t>
  </si>
  <si>
    <t>Clientname</t>
  </si>
  <si>
    <t>Report date</t>
  </si>
  <si>
    <t>Mother sol</t>
  </si>
  <si>
    <t>ug/L</t>
  </si>
  <si>
    <t>aver</t>
  </si>
  <si>
    <t>RTD</t>
  </si>
  <si>
    <t>σ</t>
  </si>
  <si>
    <t>W00032120035</t>
  </si>
  <si>
    <t>W00032120034</t>
  </si>
  <si>
    <t>W00032120033</t>
  </si>
  <si>
    <t>W00032120032</t>
  </si>
  <si>
    <t>W00032120031</t>
  </si>
  <si>
    <t>W00032120030</t>
  </si>
  <si>
    <t>W00032120029</t>
  </si>
  <si>
    <t>W00032120028</t>
  </si>
  <si>
    <t>W00032120027</t>
  </si>
  <si>
    <t>W00032120026</t>
  </si>
  <si>
    <t>W00032120025</t>
  </si>
  <si>
    <t>W00032120024</t>
  </si>
  <si>
    <t>W00032120023</t>
  </si>
  <si>
    <t>W00032120022</t>
  </si>
  <si>
    <t>W00032120021</t>
  </si>
  <si>
    <t>W00032120020</t>
  </si>
  <si>
    <t>W00032120019</t>
  </si>
  <si>
    <t>W00032120018</t>
  </si>
  <si>
    <t>W00032120017</t>
  </si>
  <si>
    <t>W00032120016</t>
  </si>
  <si>
    <t>W00032120015</t>
  </si>
  <si>
    <t>W00032120014</t>
  </si>
  <si>
    <t>W00032120013</t>
  </si>
  <si>
    <t>W00032120012</t>
  </si>
  <si>
    <t>W00032120011</t>
  </si>
  <si>
    <t>W00032120010</t>
  </si>
  <si>
    <t>W00032120009</t>
  </si>
  <si>
    <t>W00032120008</t>
  </si>
  <si>
    <t>W00032120007</t>
  </si>
  <si>
    <t>W00032120006</t>
  </si>
  <si>
    <t>W00032120005</t>
  </si>
  <si>
    <t>W00032120004</t>
  </si>
  <si>
    <t>W00032120003</t>
  </si>
  <si>
    <t>W00032120002</t>
  </si>
  <si>
    <t>W00032120001</t>
  </si>
  <si>
    <t>W00032089014</t>
  </si>
  <si>
    <t>W00032089013</t>
  </si>
  <si>
    <t>W00032089012</t>
  </si>
  <si>
    <t>W00032089011</t>
  </si>
  <si>
    <t>W00032089010</t>
  </si>
  <si>
    <t>W00032089009</t>
  </si>
  <si>
    <t>W00032089008</t>
  </si>
  <si>
    <t>W00032089007</t>
  </si>
  <si>
    <t>W00032089006</t>
  </si>
  <si>
    <t>W00032089005</t>
  </si>
  <si>
    <t>W00032089004</t>
  </si>
  <si>
    <t>W00032089003</t>
  </si>
  <si>
    <t>W00032089002</t>
  </si>
  <si>
    <t>W00032089001</t>
  </si>
  <si>
    <t>W00032137013</t>
  </si>
  <si>
    <t>W00032137012</t>
  </si>
  <si>
    <t>W00032137011</t>
  </si>
  <si>
    <t>W00032137010</t>
  </si>
  <si>
    <t>W00032137009</t>
  </si>
  <si>
    <t>W00032137008</t>
  </si>
  <si>
    <t>W00032137007</t>
  </si>
  <si>
    <t>W00032137006</t>
  </si>
  <si>
    <t>W00032137005</t>
  </si>
  <si>
    <t>W00032137004</t>
  </si>
  <si>
    <t>W00032137003</t>
  </si>
  <si>
    <t>W00032137002</t>
  </si>
  <si>
    <t>W00032137001</t>
  </si>
  <si>
    <t>W00032161020</t>
  </si>
  <si>
    <t>W00032161019</t>
  </si>
  <si>
    <t>W00032161018</t>
  </si>
  <si>
    <t>W00032161017</t>
  </si>
  <si>
    <t>W00032161016</t>
  </si>
  <si>
    <t>W00032161015</t>
  </si>
  <si>
    <t>W00032161014</t>
  </si>
  <si>
    <t>W00032161013</t>
  </si>
  <si>
    <t>W00032161012</t>
  </si>
  <si>
    <t>W00032161011</t>
  </si>
  <si>
    <t>W00032161010</t>
  </si>
  <si>
    <t>W00032161009</t>
  </si>
  <si>
    <t>W00032161008</t>
  </si>
  <si>
    <t>W00032161007</t>
  </si>
  <si>
    <t>W00032161006</t>
  </si>
  <si>
    <t>W00032161005</t>
  </si>
  <si>
    <t>W00032161004</t>
  </si>
  <si>
    <t>W00032161003</t>
  </si>
  <si>
    <t>W00032161002</t>
  </si>
  <si>
    <t>W00032161001</t>
  </si>
  <si>
    <t>W00032169016</t>
  </si>
  <si>
    <t>W00032169015</t>
  </si>
  <si>
    <t>W00032169014</t>
  </si>
  <si>
    <t>W00032169013</t>
  </si>
  <si>
    <t>W00032169012</t>
  </si>
  <si>
    <t>W00032169011</t>
  </si>
  <si>
    <t>W00032169010</t>
  </si>
  <si>
    <t>W00032169009</t>
  </si>
  <si>
    <t>W00032169008</t>
  </si>
  <si>
    <t>W00032169007</t>
  </si>
  <si>
    <t>W00032169006</t>
  </si>
  <si>
    <t>W00032169005</t>
  </si>
  <si>
    <t>W00032169004</t>
  </si>
  <si>
    <t>W00032169003</t>
  </si>
  <si>
    <t>W00032169002</t>
  </si>
  <si>
    <t>W00032169001</t>
  </si>
  <si>
    <t>Method 2</t>
  </si>
  <si>
    <t>Avg.</t>
  </si>
  <si>
    <t>STD</t>
  </si>
  <si>
    <t>Cn</t>
  </si>
  <si>
    <t>Off</t>
  </si>
  <si>
    <t>On</t>
  </si>
  <si>
    <t>Sample</t>
  </si>
  <si>
    <t>Date</t>
  </si>
  <si>
    <t>F (mL/h)</t>
  </si>
  <si>
    <t>P</t>
  </si>
  <si>
    <t>t to eq. (min)</t>
  </si>
  <si>
    <t>Exp. N7</t>
  </si>
  <si>
    <t>Flow</t>
  </si>
  <si>
    <t>pH value</t>
  </si>
  <si>
    <t>RSD</t>
  </si>
  <si>
    <t xml:space="preserve">Pe </t>
  </si>
  <si>
    <t>Time (min)</t>
  </si>
  <si>
    <t>UV</t>
  </si>
  <si>
    <t>Flow rate (mL/h)</t>
  </si>
  <si>
    <t>Nr.</t>
  </si>
  <si>
    <t>Conc. (ug/L)</t>
  </si>
  <si>
    <t>Conc. (mg/L)</t>
  </si>
  <si>
    <t>RST</t>
  </si>
  <si>
    <t>C0=</t>
  </si>
  <si>
    <t>S0</t>
  </si>
  <si>
    <t>mg/L</t>
  </si>
  <si>
    <t>S60</t>
  </si>
  <si>
    <t>S120</t>
  </si>
  <si>
    <t>S180</t>
  </si>
  <si>
    <t>S240</t>
  </si>
  <si>
    <t>S300</t>
  </si>
  <si>
    <t>S360</t>
  </si>
  <si>
    <t>Exp.  10_1</t>
  </si>
  <si>
    <t>E0A</t>
  </si>
  <si>
    <t>E0</t>
  </si>
  <si>
    <t>E30</t>
  </si>
  <si>
    <t>E60</t>
  </si>
  <si>
    <t>E90</t>
  </si>
  <si>
    <t>E120</t>
  </si>
  <si>
    <t>E150</t>
  </si>
  <si>
    <t>E180</t>
  </si>
  <si>
    <t>E210</t>
  </si>
  <si>
    <t>E240</t>
  </si>
  <si>
    <t>E270</t>
  </si>
  <si>
    <t>E300</t>
  </si>
  <si>
    <t>E330</t>
  </si>
  <si>
    <t>E360</t>
  </si>
  <si>
    <t>Exp. 8_1</t>
  </si>
  <si>
    <t>E390</t>
  </si>
  <si>
    <t>Exp. 6_1</t>
  </si>
  <si>
    <t>E420</t>
  </si>
  <si>
    <t>E450</t>
  </si>
  <si>
    <t>E480</t>
  </si>
  <si>
    <t>Exp. 4_1</t>
  </si>
  <si>
    <t>INN Results 2nd method</t>
  </si>
  <si>
    <t>INN Results 3rd method</t>
  </si>
  <si>
    <t>Name</t>
  </si>
  <si>
    <t>Pos.</t>
  </si>
  <si>
    <t>Data File</t>
  </si>
  <si>
    <t>Acq. Date-Time</t>
  </si>
  <si>
    <t>Acq. Method File</t>
  </si>
  <si>
    <t>Type</t>
  </si>
  <si>
    <t>Level</t>
  </si>
  <si>
    <t>Dil.</t>
  </si>
  <si>
    <t>Final Conc.</t>
  </si>
  <si>
    <t xml:space="preserve">W00032161001 </t>
  </si>
  <si>
    <t>Vial 11</t>
  </si>
  <si>
    <t>W00032161001.d</t>
  </si>
  <si>
    <t>SHER-MRM-2.m</t>
  </si>
  <si>
    <t/>
  </si>
  <si>
    <t>W00032161001-2</t>
  </si>
  <si>
    <t>W00032161001-2.d</t>
  </si>
  <si>
    <t>Vial 12</t>
  </si>
  <si>
    <t>W00032161002-2.d</t>
  </si>
  <si>
    <t>W00032161002-2</t>
  </si>
  <si>
    <t>W00032161002.d</t>
  </si>
  <si>
    <t>Vial 13</t>
  </si>
  <si>
    <t>W00032161003-2.d</t>
  </si>
  <si>
    <t>W00032161003-2</t>
  </si>
  <si>
    <t>W00032161003.d</t>
  </si>
  <si>
    <t>Vial 14</t>
  </si>
  <si>
    <t>W00032161004-2.d</t>
  </si>
  <si>
    <t>W00032161004-2</t>
  </si>
  <si>
    <t>W00032161004.d</t>
  </si>
  <si>
    <t>Vial 15</t>
  </si>
  <si>
    <t>W00032161005.d</t>
  </si>
  <si>
    <t>W00032161005-2</t>
  </si>
  <si>
    <t>W00032161005-2.d</t>
  </si>
  <si>
    <t>SHER QC1</t>
  </si>
  <si>
    <t>Vial 5</t>
  </si>
  <si>
    <t>SHER QC1.d</t>
  </si>
  <si>
    <t>160</t>
  </si>
  <si>
    <t>W00032161005-3</t>
  </si>
  <si>
    <t>W00032161005-3.d</t>
  </si>
  <si>
    <t>W00032161005-4</t>
  </si>
  <si>
    <t>W00032161005-4.d</t>
  </si>
  <si>
    <t>W00032161005-5</t>
  </si>
  <si>
    <t>W00032161005-5.d</t>
  </si>
  <si>
    <t>W00032161005-6</t>
  </si>
  <si>
    <t>W00032161005-6.d</t>
  </si>
  <si>
    <t>W00032161005-7</t>
  </si>
  <si>
    <t>W00032161005-7.d</t>
  </si>
  <si>
    <t>Vial 16</t>
  </si>
  <si>
    <t>W00032161006.d</t>
  </si>
  <si>
    <t>Vial 17</t>
  </si>
  <si>
    <t>W00032161007.d</t>
  </si>
  <si>
    <t>Vial 18</t>
  </si>
  <si>
    <t>W00032161008.d</t>
  </si>
  <si>
    <t>Vial 19</t>
  </si>
  <si>
    <t>W00032161009.d</t>
  </si>
  <si>
    <t>Vial 20</t>
  </si>
  <si>
    <t>W00032161010.d</t>
  </si>
  <si>
    <t>SHER QC2</t>
  </si>
  <si>
    <t>SHER QC2.d</t>
  </si>
  <si>
    <t>Vial 21</t>
  </si>
  <si>
    <t>W00032161011.d</t>
  </si>
  <si>
    <t>Vial 22</t>
  </si>
  <si>
    <t>W00032161012.d</t>
  </si>
  <si>
    <t>Vial 23</t>
  </si>
  <si>
    <t>W00032161013.d</t>
  </si>
  <si>
    <t>Vial 24</t>
  </si>
  <si>
    <t>W00032161014.d</t>
  </si>
  <si>
    <t>Vial 25</t>
  </si>
  <si>
    <t>W00032161015.d</t>
  </si>
  <si>
    <t>Vial 26</t>
  </si>
  <si>
    <t>W00032161016.d</t>
  </si>
  <si>
    <t>Vial 27</t>
  </si>
  <si>
    <t>W00032161017.d</t>
  </si>
  <si>
    <t>Vial 28</t>
  </si>
  <si>
    <t>W00032161018.d</t>
  </si>
  <si>
    <t>Vial 29</t>
  </si>
  <si>
    <t>W00032161019.d</t>
  </si>
  <si>
    <t>Vial 30</t>
  </si>
  <si>
    <t>W00032161020.d</t>
  </si>
  <si>
    <t>SHER QC3</t>
  </si>
  <si>
    <t>SHER QC3.d</t>
  </si>
  <si>
    <t>Vial 31</t>
  </si>
  <si>
    <t>W00032169001.d</t>
  </si>
  <si>
    <t>Vial 32</t>
  </si>
  <si>
    <t>W00032169002.d</t>
  </si>
  <si>
    <t>Vial 33</t>
  </si>
  <si>
    <t>W00032169003.d</t>
  </si>
  <si>
    <t>Vial 34</t>
  </si>
  <si>
    <t>W00032169004.d</t>
  </si>
  <si>
    <t>Vial 35</t>
  </si>
  <si>
    <t>W00032169005.d</t>
  </si>
  <si>
    <t>Vial 36</t>
  </si>
  <si>
    <t>W00032169006.d</t>
  </si>
  <si>
    <t>Vial 37</t>
  </si>
  <si>
    <t>W00032169007.d</t>
  </si>
  <si>
    <t>Vial 38</t>
  </si>
  <si>
    <t>W00032169008.d</t>
  </si>
  <si>
    <t>Vial 39</t>
  </si>
  <si>
    <t>W00032169009.d</t>
  </si>
  <si>
    <t>Vial 40</t>
  </si>
  <si>
    <t>W00032169010.d</t>
  </si>
  <si>
    <t>SHER QC4</t>
  </si>
  <si>
    <t>SHER QC4.d</t>
  </si>
  <si>
    <t>Vial 41</t>
  </si>
  <si>
    <t>W00032169011.d</t>
  </si>
  <si>
    <t>Vial 42</t>
  </si>
  <si>
    <t>W00032169012.d</t>
  </si>
  <si>
    <t>Vial 43</t>
  </si>
  <si>
    <t>W00032169013.d</t>
  </si>
  <si>
    <t>Vial 44</t>
  </si>
  <si>
    <t>W00032169014.d</t>
  </si>
  <si>
    <t>Vial 45</t>
  </si>
  <si>
    <t>W00032169015.d</t>
  </si>
  <si>
    <t>Vial 46</t>
  </si>
  <si>
    <t>W00032169016.d</t>
  </si>
  <si>
    <t xml:space="preserve">SHER QC5-1 </t>
  </si>
  <si>
    <t>SHER QC5-1.d</t>
  </si>
  <si>
    <t>SHER QC5-2</t>
  </si>
  <si>
    <t>SHER QC5-2.d</t>
  </si>
  <si>
    <t>SHER QC5-3</t>
  </si>
  <si>
    <t>SHER QC5-3.d</t>
  </si>
  <si>
    <t>SHER QC5-4</t>
  </si>
  <si>
    <t>SHER QC5-4.d</t>
  </si>
  <si>
    <t>SHER QC5-5</t>
  </si>
  <si>
    <t>SHER QC5-5.d</t>
  </si>
  <si>
    <t>SHER QC5-6</t>
  </si>
  <si>
    <t>SHER QC5-6.d</t>
  </si>
  <si>
    <t>SHER QC5-7</t>
  </si>
  <si>
    <t>SHER QC5-7.d</t>
  </si>
  <si>
    <t>SHER QC5-8</t>
  </si>
  <si>
    <t>SHER QC5-8.d</t>
  </si>
  <si>
    <t>SHER QC5-9</t>
  </si>
  <si>
    <t>SHER QC5-9.d</t>
  </si>
  <si>
    <t>SHER QC5-10</t>
  </si>
  <si>
    <t>SHER QC5-10.d</t>
  </si>
  <si>
    <t>Co=</t>
  </si>
  <si>
    <t>difference</t>
  </si>
  <si>
    <t xml:space="preserve">UV </t>
  </si>
  <si>
    <t>C1</t>
  </si>
  <si>
    <t>C2</t>
  </si>
  <si>
    <t>C AVR</t>
  </si>
  <si>
    <t>time</t>
  </si>
  <si>
    <t>time (h)</t>
  </si>
  <si>
    <t>Mother solution</t>
  </si>
  <si>
    <t>it is the same solution</t>
  </si>
  <si>
    <t>INN Results</t>
  </si>
  <si>
    <t>W00032137001.d</t>
  </si>
  <si>
    <t>W00032137002.d</t>
  </si>
  <si>
    <t>W00032137003.d</t>
  </si>
  <si>
    <t>W00032137004.d</t>
  </si>
  <si>
    <t>W00032137005.d</t>
  </si>
  <si>
    <t>W00032137006.d</t>
  </si>
  <si>
    <t>W00032137007.d</t>
  </si>
  <si>
    <t>W00032137008.d</t>
  </si>
  <si>
    <t>W00032137009.d</t>
  </si>
  <si>
    <t>Vial 47</t>
  </si>
  <si>
    <t>W00032137010.d</t>
  </si>
  <si>
    <t>Vial 48</t>
  </si>
  <si>
    <t>W00032137011.d</t>
  </si>
  <si>
    <t>Vial 49</t>
  </si>
  <si>
    <t>W00032137012.d</t>
  </si>
  <si>
    <t>Vial 50</t>
  </si>
  <si>
    <t>W00032137013.d</t>
  </si>
  <si>
    <t>Vial 51</t>
  </si>
  <si>
    <t>W00032120001.d</t>
  </si>
  <si>
    <t>Vial 52</t>
  </si>
  <si>
    <t>W00032120002.d</t>
  </si>
  <si>
    <t>Vial 53</t>
  </si>
  <si>
    <t>W00032120003.d</t>
  </si>
  <si>
    <t>Vial 54</t>
  </si>
  <si>
    <t>W00032120004.d</t>
  </si>
  <si>
    <t>Vial 55</t>
  </si>
  <si>
    <t>W00032120005.d</t>
  </si>
  <si>
    <t>Vial 56</t>
  </si>
  <si>
    <t>W00032120006.d</t>
  </si>
  <si>
    <t>Vial 57</t>
  </si>
  <si>
    <t>W00032120007.d</t>
  </si>
  <si>
    <t>Vial 58</t>
  </si>
  <si>
    <t>W00032120008.d</t>
  </si>
  <si>
    <t>Vial 59</t>
  </si>
  <si>
    <t>W00032120009.d</t>
  </si>
  <si>
    <t>Vial 60</t>
  </si>
  <si>
    <t>W00032120010.d</t>
  </si>
  <si>
    <t>Vial 61</t>
  </si>
  <si>
    <t>W00032120011.d</t>
  </si>
  <si>
    <t>Vial 62</t>
  </si>
  <si>
    <t>W00032120012.d</t>
  </si>
  <si>
    <t>Vial 63</t>
  </si>
  <si>
    <t>W00032120013.d</t>
  </si>
  <si>
    <t>Vial 64</t>
  </si>
  <si>
    <t>W00032120014.d</t>
  </si>
  <si>
    <t>Vial 65</t>
  </si>
  <si>
    <t>W00032120015.d</t>
  </si>
  <si>
    <t>Vial 66</t>
  </si>
  <si>
    <t>W00032120016.d</t>
  </si>
  <si>
    <t>SHER QC5</t>
  </si>
  <si>
    <t>SHER QC5.d</t>
  </si>
  <si>
    <t>Vial 67</t>
  </si>
  <si>
    <t>W00032120017.d</t>
  </si>
  <si>
    <t>Vial 68</t>
  </si>
  <si>
    <t>W00032120018.d</t>
  </si>
  <si>
    <t>Vial 69</t>
  </si>
  <si>
    <t>W00032120019.d</t>
  </si>
  <si>
    <t>Vial 70</t>
  </si>
  <si>
    <t>W00032120020.d</t>
  </si>
  <si>
    <t>Vial 71</t>
  </si>
  <si>
    <t>W00032120021.d</t>
  </si>
  <si>
    <t>Vial 72</t>
  </si>
  <si>
    <t>W00032120022.d</t>
  </si>
  <si>
    <t>Vial 73</t>
  </si>
  <si>
    <t>W00032120023.d</t>
  </si>
  <si>
    <t>Vial 74</t>
  </si>
  <si>
    <t>W00032120024.d</t>
  </si>
  <si>
    <t>Vial 75</t>
  </si>
  <si>
    <t>W00032120025.d</t>
  </si>
  <si>
    <t>Vial 76</t>
  </si>
  <si>
    <t>W00032120026.d</t>
  </si>
  <si>
    <t>SHER QC6</t>
  </si>
  <si>
    <t>SHER QC6.d</t>
  </si>
  <si>
    <t>Vial 77</t>
  </si>
  <si>
    <t>W00032120027.d</t>
  </si>
  <si>
    <t>Vial 78</t>
  </si>
  <si>
    <t>W00032120028.d</t>
  </si>
  <si>
    <t>Vial 79</t>
  </si>
  <si>
    <t>W00032120029.d</t>
  </si>
  <si>
    <t>Vial 80</t>
  </si>
  <si>
    <t>W00032120030.d</t>
  </si>
  <si>
    <t>Vial 81</t>
  </si>
  <si>
    <t>W00032120031.d</t>
  </si>
  <si>
    <t>Vial 82</t>
  </si>
  <si>
    <t>W00032120033.d</t>
  </si>
  <si>
    <t>Vial 83</t>
  </si>
  <si>
    <t>W00032120034.d</t>
  </si>
  <si>
    <t>Vial 84</t>
  </si>
  <si>
    <t>W00032120035.d</t>
  </si>
  <si>
    <t>SHER QC7</t>
  </si>
  <si>
    <t>SHER QC7.d</t>
  </si>
  <si>
    <t>At-d7 Results</t>
  </si>
  <si>
    <t>BLANK 1</t>
  </si>
  <si>
    <t>Vial 99</t>
  </si>
  <si>
    <t>BLANK 1.d</t>
  </si>
  <si>
    <t>SHER-STD-000</t>
  </si>
  <si>
    <t>SHER-STD-000.d</t>
  </si>
  <si>
    <t>Blank</t>
  </si>
  <si>
    <t>0</t>
  </si>
  <si>
    <t>SHER-STD-020</t>
  </si>
  <si>
    <t>SHER-STD-020.d</t>
  </si>
  <si>
    <t>Cal</t>
  </si>
  <si>
    <t>20</t>
  </si>
  <si>
    <t>SHER-STD-040</t>
  </si>
  <si>
    <t>SHER-STD-040.d</t>
  </si>
  <si>
    <t>40</t>
  </si>
  <si>
    <t>SHER-STD-080</t>
  </si>
  <si>
    <t>SHER-STD-080.d</t>
  </si>
  <si>
    <t>80</t>
  </si>
  <si>
    <t>SHER-STD-160</t>
  </si>
  <si>
    <t>SHER-STD-160.d</t>
  </si>
  <si>
    <t>SHER-STD-320</t>
  </si>
  <si>
    <t>SHER-STD-320.d</t>
  </si>
  <si>
    <t>320</t>
  </si>
  <si>
    <t>BLANK 2</t>
  </si>
  <si>
    <t>BLANK 2.d</t>
  </si>
  <si>
    <t>W00032192001</t>
  </si>
  <si>
    <t>W00032192001.d</t>
  </si>
  <si>
    <t>W00032192002</t>
  </si>
  <si>
    <t>W00032192002.d</t>
  </si>
  <si>
    <t>W00032192003</t>
  </si>
  <si>
    <t>W00032192003.d</t>
  </si>
  <si>
    <t>W00032192004</t>
  </si>
  <si>
    <t>W00032192004.d</t>
  </si>
  <si>
    <t>W00032192005</t>
  </si>
  <si>
    <t>W00032192005.d</t>
  </si>
  <si>
    <t>W00032192006</t>
  </si>
  <si>
    <t>W00032192006.d</t>
  </si>
  <si>
    <t>W00032192007</t>
  </si>
  <si>
    <t>W00032192007.d</t>
  </si>
  <si>
    <t>W00032192008</t>
  </si>
  <si>
    <t>W00032192008.d</t>
  </si>
  <si>
    <t>W00032192009</t>
  </si>
  <si>
    <t>W00032192009.d</t>
  </si>
  <si>
    <t>W00032192010</t>
  </si>
  <si>
    <t>W00032192010.d</t>
  </si>
  <si>
    <t>W00032192011</t>
  </si>
  <si>
    <t>W00032192011.d</t>
  </si>
  <si>
    <t>W00032192012</t>
  </si>
  <si>
    <t>W00032192012.d</t>
  </si>
  <si>
    <t>W00032192013</t>
  </si>
  <si>
    <t>W00032192013.d</t>
  </si>
  <si>
    <t>W00032192014</t>
  </si>
  <si>
    <t>W00032192014.d</t>
  </si>
  <si>
    <t>W00032192015</t>
  </si>
  <si>
    <t>W00032192015.d</t>
  </si>
  <si>
    <t>W00032192016</t>
  </si>
  <si>
    <t>W00032192016.d</t>
  </si>
  <si>
    <t>W00032192017</t>
  </si>
  <si>
    <t>W00032192017.d</t>
  </si>
  <si>
    <t>W00032192018</t>
  </si>
  <si>
    <t>W00032192018.d</t>
  </si>
  <si>
    <t>W00032192019</t>
  </si>
  <si>
    <t>W00032192019.d</t>
  </si>
  <si>
    <t>W00032199001</t>
  </si>
  <si>
    <t>W00032199001.d</t>
  </si>
  <si>
    <t>W00032199002</t>
  </si>
  <si>
    <t>W00032199002.d</t>
  </si>
  <si>
    <t>BLANK 3</t>
  </si>
  <si>
    <t>BLANK 3.d</t>
  </si>
  <si>
    <t>mother sol</t>
  </si>
  <si>
    <t>sheet Method 3_1</t>
  </si>
  <si>
    <t>Cout (ug/L)</t>
  </si>
  <si>
    <t>DF 33.33</t>
  </si>
  <si>
    <t>DF 333.33</t>
  </si>
  <si>
    <t>sheet Method 3_2</t>
  </si>
  <si>
    <t>sheet Method 2&amp;3</t>
  </si>
  <si>
    <t>mother sol.</t>
  </si>
  <si>
    <t>u (m/s)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</si>
</sst>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0.000"/>
    <numFmt numFmtId="166" formatCode="0.0E+00"/>
    <numFmt numFmtId="167" formatCode="0.0"/>
  </numFmts>
  <fonts count="1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sz val="11"/>
      <color theme="1"/>
      <name val="Times New Roman"/>
      <family val="1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8"/>
      <name val="Microsoft Sans Serif"/>
      <family val="2"/>
    </font>
    <font>
      <sz val="11"/>
      <name val="Calibri"/>
      <family val="2"/>
      <scheme val="minor"/>
    </font>
    <font>
      <b/>
      <sz val="18"/>
      <color rgb="FF000000"/>
      <name val="Calibri"/>
      <family val="2"/>
    </font>
    <font>
      <sz val="10"/>
      <color rgb="FF000000"/>
      <name val="Calibri"/>
      <family val="2"/>
    </font>
    <font>
      <sz val="18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89">
    <xf numFmtId="0" fontId="0" fillId="0" borderId="0" xfId="0"/>
    <xf numFmtId="0" fontId="0" fillId="0" borderId="0" xfId="0" applyAlignment="1">
      <alignment horizontal="left"/>
    </xf>
    <xf numFmtId="15" fontId="0" fillId="0" borderId="0" xfId="0" applyNumberFormat="1" applyAlignment="1">
      <alignment horizontal="left"/>
    </xf>
    <xf numFmtId="164" fontId="0" fillId="0" borderId="0" xfId="1" applyNumberFormat="1" applyFont="1"/>
    <xf numFmtId="1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2" borderId="0" xfId="0" applyFill="1"/>
    <xf numFmtId="165" fontId="0" fillId="0" borderId="0" xfId="0" applyNumberFormat="1"/>
    <xf numFmtId="9" fontId="0" fillId="0" borderId="0" xfId="1" applyFont="1"/>
    <xf numFmtId="0" fontId="0" fillId="0" borderId="0" xfId="0" applyAlignment="1">
      <alignment horizontal="center" vertical="center"/>
    </xf>
    <xf numFmtId="14" fontId="0" fillId="0" borderId="0" xfId="0" applyNumberFormat="1"/>
    <xf numFmtId="0" fontId="0" fillId="4" borderId="1" xfId="0" applyFill="1" applyBorder="1"/>
    <xf numFmtId="0" fontId="0" fillId="0" borderId="2" xfId="0" applyBorder="1"/>
    <xf numFmtId="0" fontId="3" fillId="0" borderId="3" xfId="0" applyFont="1" applyBorder="1"/>
    <xf numFmtId="0" fontId="3" fillId="0" borderId="0" xfId="0" applyFont="1" applyBorder="1"/>
    <xf numFmtId="0" fontId="8" fillId="0" borderId="0" xfId="0" applyFont="1" applyBorder="1"/>
    <xf numFmtId="0" fontId="0" fillId="0" borderId="3" xfId="0" applyBorder="1"/>
    <xf numFmtId="0" fontId="0" fillId="0" borderId="4" xfId="0" applyBorder="1"/>
    <xf numFmtId="2" fontId="0" fillId="0" borderId="0" xfId="0" applyNumberFormat="1"/>
    <xf numFmtId="0" fontId="3" fillId="0" borderId="0" xfId="2" applyFont="1" applyBorder="1"/>
    <xf numFmtId="1" fontId="1" fillId="0" borderId="0" xfId="2" applyNumberFormat="1"/>
    <xf numFmtId="166" fontId="0" fillId="0" borderId="0" xfId="0" applyNumberFormat="1"/>
    <xf numFmtId="0" fontId="0" fillId="2" borderId="0" xfId="0" applyFill="1" applyAlignment="1">
      <alignment horizontal="center" vertical="center"/>
    </xf>
    <xf numFmtId="2" fontId="0" fillId="2" borderId="0" xfId="0" applyNumberFormat="1" applyFill="1"/>
    <xf numFmtId="0" fontId="0" fillId="0" borderId="0" xfId="0" applyFill="1" applyBorder="1" applyAlignment="1">
      <alignment horizontal="center" vertical="center"/>
    </xf>
    <xf numFmtId="2" fontId="0" fillId="5" borderId="0" xfId="0" applyNumberFormat="1" applyFill="1"/>
    <xf numFmtId="2" fontId="0" fillId="6" borderId="0" xfId="0" applyNumberFormat="1" applyFill="1"/>
    <xf numFmtId="9" fontId="5" fillId="0" borderId="0" xfId="1" applyFont="1"/>
    <xf numFmtId="0" fontId="0" fillId="3" borderId="0" xfId="0" applyFill="1" applyAlignment="1">
      <alignment horizontal="center" vertical="center"/>
    </xf>
    <xf numFmtId="0" fontId="0" fillId="3" borderId="0" xfId="0" applyFill="1"/>
    <xf numFmtId="0" fontId="0" fillId="7" borderId="0" xfId="0" applyFill="1"/>
    <xf numFmtId="0" fontId="0" fillId="0" borderId="0" xfId="0" applyAlignment="1">
      <alignment horizontal="center" vertical="center"/>
    </xf>
    <xf numFmtId="0" fontId="0" fillId="0" borderId="5" xfId="0" applyBorder="1"/>
    <xf numFmtId="0" fontId="0" fillId="8" borderId="0" xfId="0" applyFill="1"/>
    <xf numFmtId="0" fontId="0" fillId="9" borderId="0" xfId="0" applyFill="1"/>
    <xf numFmtId="167" fontId="0" fillId="0" borderId="0" xfId="0" applyNumberFormat="1"/>
    <xf numFmtId="167" fontId="0" fillId="9" borderId="0" xfId="0" applyNumberFormat="1" applyFill="1"/>
    <xf numFmtId="167" fontId="0" fillId="8" borderId="0" xfId="0" applyNumberFormat="1" applyFill="1"/>
    <xf numFmtId="2" fontId="0" fillId="0" borderId="5" xfId="0" applyNumberFormat="1" applyBorder="1"/>
    <xf numFmtId="0" fontId="0" fillId="0" borderId="0" xfId="0" applyBorder="1"/>
    <xf numFmtId="0" fontId="11" fillId="0" borderId="6" xfId="0" applyFont="1" applyFill="1" applyBorder="1" applyAlignment="1">
      <alignment horizontal="right" vertical="top"/>
    </xf>
    <xf numFmtId="0" fontId="11" fillId="0" borderId="7" xfId="0" applyFont="1" applyFill="1" applyBorder="1" applyAlignment="1">
      <alignment horizontal="right" vertical="top"/>
    </xf>
    <xf numFmtId="164" fontId="5" fillId="0" borderId="0" xfId="1" applyNumberFormat="1" applyFont="1"/>
    <xf numFmtId="0" fontId="0" fillId="11" borderId="0" xfId="0" applyFill="1"/>
    <xf numFmtId="0" fontId="0" fillId="4" borderId="0" xfId="0" applyFill="1"/>
    <xf numFmtId="0" fontId="0" fillId="10" borderId="0" xfId="0" applyFill="1"/>
    <xf numFmtId="1" fontId="0" fillId="0" borderId="7" xfId="0" applyNumberFormat="1" applyBorder="1"/>
    <xf numFmtId="0" fontId="0" fillId="0" borderId="0" xfId="0" applyFill="1" applyBorder="1"/>
    <xf numFmtId="14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7" xfId="0" applyBorder="1"/>
    <xf numFmtId="0" fontId="0" fillId="0" borderId="11" xfId="0" applyBorder="1"/>
    <xf numFmtId="164" fontId="0" fillId="0" borderId="11" xfId="1" applyNumberFormat="1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3" fillId="0" borderId="0" xfId="0" applyFont="1" applyBorder="1" applyAlignment="1">
      <alignment horizontal="right"/>
    </xf>
    <xf numFmtId="0" fontId="3" fillId="0" borderId="7" xfId="0" applyFont="1" applyBorder="1"/>
    <xf numFmtId="0" fontId="3" fillId="0" borderId="11" xfId="0" applyFont="1" applyBorder="1"/>
    <xf numFmtId="165" fontId="0" fillId="0" borderId="0" xfId="0" applyNumberFormat="1" applyBorder="1"/>
    <xf numFmtId="2" fontId="0" fillId="0" borderId="0" xfId="0" applyNumberFormat="1" applyBorder="1"/>
    <xf numFmtId="1" fontId="3" fillId="0" borderId="0" xfId="0" applyNumberFormat="1" applyFont="1" applyBorder="1" applyAlignment="1">
      <alignment horizontal="right"/>
    </xf>
    <xf numFmtId="167" fontId="0" fillId="0" borderId="11" xfId="0" applyNumberFormat="1" applyBorder="1"/>
    <xf numFmtId="14" fontId="0" fillId="0" borderId="8" xfId="0" applyNumberFormat="1" applyFill="1" applyBorder="1"/>
    <xf numFmtId="0" fontId="0" fillId="0" borderId="10" xfId="0" applyFill="1" applyBorder="1"/>
    <xf numFmtId="1" fontId="0" fillId="0" borderId="7" xfId="0" applyNumberFormat="1" applyFill="1" applyBorder="1"/>
    <xf numFmtId="0" fontId="0" fillId="0" borderId="7" xfId="0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1" fontId="12" fillId="8" borderId="0" xfId="0" applyNumberFormat="1" applyFont="1" applyFill="1" applyBorder="1"/>
    <xf numFmtId="1" fontId="0" fillId="8" borderId="0" xfId="0" applyNumberFormat="1" applyFill="1" applyBorder="1"/>
    <xf numFmtId="165" fontId="12" fillId="0" borderId="0" xfId="0" applyNumberFormat="1" applyFont="1" applyBorder="1"/>
    <xf numFmtId="0" fontId="0" fillId="0" borderId="15" xfId="0" applyBorder="1"/>
    <xf numFmtId="0" fontId="3" fillId="0" borderId="16" xfId="0" applyFont="1" applyBorder="1"/>
    <xf numFmtId="1" fontId="0" fillId="0" borderId="16" xfId="0" applyNumberFormat="1" applyBorder="1"/>
    <xf numFmtId="165" fontId="0" fillId="0" borderId="17" xfId="0" applyNumberFormat="1" applyBorder="1"/>
    <xf numFmtId="0" fontId="0" fillId="0" borderId="17" xfId="0" applyBorder="1"/>
    <xf numFmtId="2" fontId="0" fillId="0" borderId="17" xfId="0" applyNumberFormat="1" applyBorder="1"/>
    <xf numFmtId="1" fontId="0" fillId="0" borderId="18" xfId="0" applyNumberFormat="1" applyBorder="1"/>
    <xf numFmtId="2" fontId="0" fillId="0" borderId="11" xfId="0" applyNumberFormat="1" applyBorder="1"/>
    <xf numFmtId="165" fontId="0" fillId="8" borderId="0" xfId="0" applyNumberFormat="1" applyFill="1"/>
    <xf numFmtId="165" fontId="0" fillId="0" borderId="5" xfId="0" applyNumberFormat="1" applyBorder="1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/>
    </xf>
  </cellXfs>
  <cellStyles count="3">
    <cellStyle name="Normal" xfId="0" builtinId="0"/>
    <cellStyle name="Normal 2" xfId="2" xr:uid="{C0B1324B-2626-724E-B1F3-5C012F6FA57B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saturation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'Method 2'!$C$2:$C$8</c:f>
              <c:numCache>
                <c:formatCode>General</c:formatCode>
                <c:ptCount val="7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360</c:v>
                </c:pt>
              </c:numCache>
            </c:numRef>
          </c:xVal>
          <c:yVal>
            <c:numRef>
              <c:f>'Method 2'!$Q$2:$Q$8</c:f>
              <c:numCache>
                <c:formatCode>0.00</c:formatCode>
                <c:ptCount val="7"/>
                <c:pt idx="0">
                  <c:v>1.0852459016393443</c:v>
                </c:pt>
                <c:pt idx="1">
                  <c:v>1.0775956284153005</c:v>
                </c:pt>
                <c:pt idx="2">
                  <c:v>1.0786885245901638</c:v>
                </c:pt>
                <c:pt idx="3">
                  <c:v>1.081967213114754</c:v>
                </c:pt>
                <c:pt idx="4">
                  <c:v>1.06775956284153</c:v>
                </c:pt>
                <c:pt idx="5">
                  <c:v>1.0366120218579236</c:v>
                </c:pt>
                <c:pt idx="6">
                  <c:v>1.0218579234972678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71-E64C-BD2A-D5A98AA767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599368"/>
        <c:axId val="669599696"/>
      </c:scatterChart>
      <c:valAx>
        <c:axId val="669599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99696"/>
        <c:crosses val="autoZero"/>
        <c:crossBetween val="midCat"/>
      </c:valAx>
      <c:valAx>
        <c:axId val="669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99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 mL/h</a:t>
            </a:r>
            <a:r>
              <a:rPr lang="en-US" baseline="0"/>
              <a:t> UV 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01159230096239"/>
          <c:y val="0.17171296296296298"/>
          <c:w val="0.80916907261592297"/>
          <c:h val="0.6227161708953047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'Method 3_1'!$S$4:$S$16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9">
                  <c:v>3.5</c:v>
                </c:pt>
                <c:pt idx="10">
                  <c:v>4</c:v>
                </c:pt>
                <c:pt idx="11">
                  <c:v>4.5</c:v>
                </c:pt>
                <c:pt idx="12">
                  <c:v>5</c:v>
                </c:pt>
              </c:numCache>
            </c:numRef>
          </c:xVal>
          <c:yVal>
            <c:numRef>
              <c:f>'Method 3_1'!$Q$4:$Q$16</c:f>
              <c:numCache>
                <c:formatCode>0.000</c:formatCode>
                <c:ptCount val="13"/>
                <c:pt idx="0">
                  <c:v>0.95293890101605339</c:v>
                </c:pt>
                <c:pt idx="1">
                  <c:v>0.79919266929883181</c:v>
                </c:pt>
                <c:pt idx="2">
                  <c:v>0.59063324692900099</c:v>
                </c:pt>
                <c:pt idx="3">
                  <c:v>0.57212460980513569</c:v>
                </c:pt>
                <c:pt idx="4">
                  <c:v>0.60280075475150263</c:v>
                </c:pt>
                <c:pt idx="5">
                  <c:v>0.59424122644683386</c:v>
                </c:pt>
                <c:pt idx="6">
                  <c:v>0.60086520476697114</c:v>
                </c:pt>
                <c:pt idx="7">
                  <c:v>0.56408980866742697</c:v>
                </c:pt>
                <c:pt idx="9">
                  <c:v>0.58882745454357988</c:v>
                </c:pt>
                <c:pt idx="10">
                  <c:v>0.59081548633069059</c:v>
                </c:pt>
                <c:pt idx="11">
                  <c:v>0.60139817350644342</c:v>
                </c:pt>
                <c:pt idx="12">
                  <c:v>0.57974636159524351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DE-6E47-A14D-5537B2DBEA03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'Method 2&amp;3'!$U$3:$U$5</c:f>
              <c:numCache>
                <c:formatCode>General</c:formatCode>
                <c:ptCount val="3"/>
                <c:pt idx="0">
                  <c:v>5.5</c:v>
                </c:pt>
                <c:pt idx="1">
                  <c:v>6</c:v>
                </c:pt>
                <c:pt idx="2">
                  <c:v>6.5</c:v>
                </c:pt>
              </c:numCache>
            </c:numRef>
          </c:xVal>
          <c:yVal>
            <c:numRef>
              <c:f>'Method 2&amp;3'!$S$3:$S$5</c:f>
              <c:numCache>
                <c:formatCode>0.000</c:formatCode>
                <c:ptCount val="3"/>
                <c:pt idx="0">
                  <c:v>0.57818929430152066</c:v>
                </c:pt>
                <c:pt idx="1">
                  <c:v>0.59093945712099594</c:v>
                </c:pt>
                <c:pt idx="2">
                  <c:v>0.56832050972590709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DE-6E47-A14D-5537B2DBEA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980335"/>
        <c:axId val="1965692447"/>
      </c:scatterChart>
      <c:valAx>
        <c:axId val="19659803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692447"/>
        <c:crosses val="autoZero"/>
        <c:crossBetween val="midCat"/>
      </c:valAx>
      <c:valAx>
        <c:axId val="196569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980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 mL/h</a:t>
            </a:r>
            <a:r>
              <a:rPr lang="en-US" baseline="0"/>
              <a:t> UV 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'Method 3_2'!$T$15:$T$22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7">
                  <c:v>7</c:v>
                </c:pt>
              </c:numCache>
            </c:numRef>
          </c:xVal>
          <c:yVal>
            <c:numRef>
              <c:f>'Method 3_2'!$R$15:$R$22</c:f>
              <c:numCache>
                <c:formatCode>0.000</c:formatCode>
                <c:ptCount val="8"/>
                <c:pt idx="0">
                  <c:v>0.84986036859805936</c:v>
                </c:pt>
                <c:pt idx="1">
                  <c:v>0.48292897642378696</c:v>
                </c:pt>
                <c:pt idx="2">
                  <c:v>0.46340568475001626</c:v>
                </c:pt>
                <c:pt idx="3">
                  <c:v>0.4430077538090767</c:v>
                </c:pt>
                <c:pt idx="4">
                  <c:v>0.41811654970301332</c:v>
                </c:pt>
                <c:pt idx="5">
                  <c:v>0.42488377047885567</c:v>
                </c:pt>
                <c:pt idx="7">
                  <c:v>0.40321438433638401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1B-1143-901F-33F436E1A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980335"/>
        <c:axId val="1965692447"/>
      </c:scatterChart>
      <c:valAx>
        <c:axId val="19659803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692447"/>
        <c:crosses val="autoZero"/>
        <c:crossBetween val="midCat"/>
      </c:valAx>
      <c:valAx>
        <c:axId val="196569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980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 mL/h</a:t>
            </a:r>
            <a:r>
              <a:rPr lang="en-US" baseline="0"/>
              <a:t> UV 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'Method 3_2'!$T$26:$T$33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22.5</c:v>
                </c:pt>
                <c:pt idx="7">
                  <c:v>24.5</c:v>
                </c:pt>
              </c:numCache>
            </c:numRef>
          </c:xVal>
          <c:yVal>
            <c:numRef>
              <c:f>'Method 3_2'!$R$26:$R$33</c:f>
              <c:numCache>
                <c:formatCode>0.000</c:formatCode>
                <c:ptCount val="8"/>
                <c:pt idx="0">
                  <c:v>0.99777722868121166</c:v>
                </c:pt>
                <c:pt idx="1">
                  <c:v>0.88030535505777285</c:v>
                </c:pt>
                <c:pt idx="2">
                  <c:v>0.33592403989476621</c:v>
                </c:pt>
                <c:pt idx="3">
                  <c:v>0.28920029007847164</c:v>
                </c:pt>
                <c:pt idx="4">
                  <c:v>0.26320329462841402</c:v>
                </c:pt>
                <c:pt idx="5">
                  <c:v>0.25543960978612179</c:v>
                </c:pt>
                <c:pt idx="7">
                  <c:v>0.25282812871758664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DC-7C46-B362-AFB4E8914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980335"/>
        <c:axId val="1965692447"/>
      </c:scatterChart>
      <c:valAx>
        <c:axId val="19659803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692447"/>
        <c:crosses val="autoZero"/>
        <c:crossBetween val="midCat"/>
      </c:valAx>
      <c:valAx>
        <c:axId val="196569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980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Exp. 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Exp.1'!$A$16:$A$21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'Summary Exp.1'!$B$16:$B$21</c:f>
              <c:numCache>
                <c:formatCode>0.000</c:formatCode>
                <c:ptCount val="6"/>
                <c:pt idx="0">
                  <c:v>0.25282812871758664</c:v>
                </c:pt>
                <c:pt idx="1">
                  <c:v>0.40321438433638401</c:v>
                </c:pt>
                <c:pt idx="2">
                  <c:v>0.46585802720811298</c:v>
                </c:pt>
                <c:pt idx="3">
                  <c:v>0.55173091581988509</c:v>
                </c:pt>
                <c:pt idx="4">
                  <c:v>0.57212460980513569</c:v>
                </c:pt>
                <c:pt idx="5">
                  <c:v>0.62701738905737403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CB-8249-B243-6860E215C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506511"/>
        <c:axId val="1459933887"/>
      </c:scatterChart>
      <c:valAx>
        <c:axId val="11485065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9933887"/>
        <c:crosses val="autoZero"/>
        <c:crossBetween val="midCat"/>
      </c:valAx>
      <c:valAx>
        <c:axId val="145993388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8506511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Exp.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Exp.1'!$A$16:$A$21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'Summary Exp.1'!$D$16:$D$21</c:f>
              <c:numCache>
                <c:formatCode>0.00</c:formatCode>
                <c:ptCount val="6"/>
                <c:pt idx="0">
                  <c:v>0.4473589210293023</c:v>
                </c:pt>
                <c:pt idx="1">
                  <c:v>0.88634943057146609</c:v>
                </c:pt>
                <c:pt idx="2">
                  <c:v>1.7439207785372532</c:v>
                </c:pt>
                <c:pt idx="3">
                  <c:v>2.6033396870199699</c:v>
                </c:pt>
                <c:pt idx="4">
                  <c:v>3.458018109114815</c:v>
                </c:pt>
                <c:pt idx="5">
                  <c:v>4.2809507463503591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1F-7040-8328-43FE4C529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506511"/>
        <c:axId val="1459933887"/>
      </c:scatterChart>
      <c:valAx>
        <c:axId val="11485065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9933887"/>
        <c:crosses val="autoZero"/>
        <c:crossBetween val="midCat"/>
      </c:valAx>
      <c:valAx>
        <c:axId val="1459933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P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85065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UV On - INN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'Method 3_1'!$R$19:$R$31</c:f>
              <c:numCache>
                <c:formatCode>General</c:formatCode>
                <c:ptCount val="13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</c:numCache>
            </c:numRef>
          </c:xVal>
          <c:yVal>
            <c:numRef>
              <c:f>'Method 3_1'!$Q$18:$Q$31</c:f>
              <c:numCache>
                <c:formatCode>0.000</c:formatCode>
                <c:ptCount val="14"/>
                <c:pt idx="0">
                  <c:v>1.0005853587122044</c:v>
                </c:pt>
                <c:pt idx="1">
                  <c:v>0.88995368182308177</c:v>
                </c:pt>
                <c:pt idx="2">
                  <c:v>0.65782918752660924</c:v>
                </c:pt>
                <c:pt idx="3">
                  <c:v>0.66852322806103193</c:v>
                </c:pt>
                <c:pt idx="4">
                  <c:v>0.65516443954470993</c:v>
                </c:pt>
                <c:pt idx="5">
                  <c:v>0.62701738905737403</c:v>
                </c:pt>
                <c:pt idx="6">
                  <c:v>0.62955380690414287</c:v>
                </c:pt>
                <c:pt idx="7">
                  <c:v>0.55736421568037764</c:v>
                </c:pt>
                <c:pt idx="8">
                  <c:v>0.63506987129320336</c:v>
                </c:pt>
                <c:pt idx="9">
                  <c:v>0.62565950650036561</c:v>
                </c:pt>
                <c:pt idx="10">
                  <c:v>0.62631188817046168</c:v>
                </c:pt>
                <c:pt idx="11">
                  <c:v>0.62577306341612005</c:v>
                </c:pt>
                <c:pt idx="12">
                  <c:v>0.62889120786335428</c:v>
                </c:pt>
                <c:pt idx="13">
                  <c:v>0.62666889187770258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75-994A-BF23-5F9FF92FF9C4}"/>
            </c:ext>
          </c:extLst>
        </c:ser>
        <c:ser>
          <c:idx val="1"/>
          <c:order val="1"/>
          <c:tx>
            <c:v>8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('Method 3_1'!$R$3,'Method 3_1'!$R$6:$R$16)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8">
                  <c:v>210</c:v>
                </c:pt>
                <c:pt idx="9">
                  <c:v>240</c:v>
                </c:pt>
                <c:pt idx="10">
                  <c:v>270</c:v>
                </c:pt>
                <c:pt idx="11">
                  <c:v>300</c:v>
                </c:pt>
              </c:numCache>
            </c:numRef>
          </c:xVal>
          <c:yVal>
            <c:numRef>
              <c:f>('Method 3_1'!$Q$3,'Method 3_1'!$Q$6:$Q$16)</c:f>
              <c:numCache>
                <c:formatCode>0.000</c:formatCode>
                <c:ptCount val="12"/>
                <c:pt idx="0">
                  <c:v>0.97522433142078213</c:v>
                </c:pt>
                <c:pt idx="1">
                  <c:v>0.59063324692900099</c:v>
                </c:pt>
                <c:pt idx="2">
                  <c:v>0.57212460980513569</c:v>
                </c:pt>
                <c:pt idx="3">
                  <c:v>0.60280075475150263</c:v>
                </c:pt>
                <c:pt idx="4">
                  <c:v>0.59424122644683386</c:v>
                </c:pt>
                <c:pt idx="5">
                  <c:v>0.60086520476697114</c:v>
                </c:pt>
                <c:pt idx="6">
                  <c:v>0.56408980866742697</c:v>
                </c:pt>
                <c:pt idx="8">
                  <c:v>0.58882745454357988</c:v>
                </c:pt>
                <c:pt idx="9">
                  <c:v>0.59081548633069059</c:v>
                </c:pt>
                <c:pt idx="10">
                  <c:v>0.60139817350644342</c:v>
                </c:pt>
                <c:pt idx="11">
                  <c:v>0.57974636159524351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75-994A-BF23-5F9FF92FF9C4}"/>
            </c:ext>
          </c:extLst>
        </c:ser>
        <c:ser>
          <c:idx val="2"/>
          <c:order val="2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('Method 2&amp;3'!$T$19:$T$37,'Method 2&amp;3'!$S$19:$S$37)</c:f>
              <c:numCache>
                <c:formatCode>General</c:formatCode>
                <c:ptCount val="38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210</c:v>
                </c:pt>
                <c:pt idx="9">
                  <c:v>240</c:v>
                </c:pt>
                <c:pt idx="10">
                  <c:v>270</c:v>
                </c:pt>
                <c:pt idx="11">
                  <c:v>300</c:v>
                </c:pt>
                <c:pt idx="12">
                  <c:v>330</c:v>
                </c:pt>
                <c:pt idx="13">
                  <c:v>360</c:v>
                </c:pt>
                <c:pt idx="14">
                  <c:v>390</c:v>
                </c:pt>
                <c:pt idx="15">
                  <c:v>420</c:v>
                </c:pt>
                <c:pt idx="17">
                  <c:v>450</c:v>
                </c:pt>
                <c:pt idx="18">
                  <c:v>480</c:v>
                </c:pt>
                <c:pt idx="19" formatCode="0.000">
                  <c:v>0.85758838772395263</c:v>
                </c:pt>
                <c:pt idx="20" formatCode="0.000">
                  <c:v>0.56115612585604224</c:v>
                </c:pt>
                <c:pt idx="21" formatCode="0.000">
                  <c:v>0.56945916942381503</c:v>
                </c:pt>
                <c:pt idx="22" formatCode="0.000">
                  <c:v>0.56767121012404909</c:v>
                </c:pt>
                <c:pt idx="23" formatCode="0.000">
                  <c:v>0.55173091581988498</c:v>
                </c:pt>
                <c:pt idx="25" formatCode="0.000">
                  <c:v>0.56300363936535336</c:v>
                </c:pt>
                <c:pt idx="26" formatCode="0.000">
                  <c:v>0.56813356869323939</c:v>
                </c:pt>
                <c:pt idx="27" formatCode="0.000">
                  <c:v>0.53159600210031843</c:v>
                </c:pt>
                <c:pt idx="28" formatCode="0.000">
                  <c:v>0.54571032487807136</c:v>
                </c:pt>
                <c:pt idx="29" formatCode="0.000">
                  <c:v>0.54108735937676966</c:v>
                </c:pt>
                <c:pt idx="30" formatCode="0.000">
                  <c:v>0.52032612313473525</c:v>
                </c:pt>
                <c:pt idx="31" formatCode="0.000">
                  <c:v>0.55357548139645796</c:v>
                </c:pt>
                <c:pt idx="32" formatCode="0.000">
                  <c:v>0.54650681186399519</c:v>
                </c:pt>
                <c:pt idx="33" formatCode="0.000">
                  <c:v>0.55132423492660687</c:v>
                </c:pt>
                <c:pt idx="34" formatCode="0.000">
                  <c:v>0.52730973653582436</c:v>
                </c:pt>
                <c:pt idx="36" formatCode="0.000">
                  <c:v>0.54552346942938668</c:v>
                </c:pt>
                <c:pt idx="37" formatCode="0.000">
                  <c:v>0.53594524333835558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8F75-994A-BF23-5F9FF92FF9C4}"/>
            </c:ext>
          </c:extLst>
        </c:ser>
        <c:ser>
          <c:idx val="3"/>
          <c:order val="3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('Method 2&amp;3'!$T$39,'Method 2&amp;3'!$T$41:$T$50)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7">
                  <c:v>180</c:v>
                </c:pt>
                <c:pt idx="8">
                  <c:v>210</c:v>
                </c:pt>
                <c:pt idx="9">
                  <c:v>240</c:v>
                </c:pt>
                <c:pt idx="10">
                  <c:v>300</c:v>
                </c:pt>
              </c:numCache>
            </c:numRef>
          </c:xVal>
          <c:yVal>
            <c:numRef>
              <c:f>('Method 2&amp;3'!$S$39,'Method 2&amp;3'!$S$41:$S$50)</c:f>
              <c:numCache>
                <c:formatCode>0.000</c:formatCode>
                <c:ptCount val="11"/>
                <c:pt idx="0">
                  <c:v>1.0400580718364714</c:v>
                </c:pt>
                <c:pt idx="1">
                  <c:v>0.51096355648071556</c:v>
                </c:pt>
                <c:pt idx="2">
                  <c:v>0.48004195069519101</c:v>
                </c:pt>
                <c:pt idx="3">
                  <c:v>0.46585802720811298</c:v>
                </c:pt>
                <c:pt idx="4">
                  <c:v>0.46124939842998891</c:v>
                </c:pt>
                <c:pt idx="5">
                  <c:v>0.46176948856974176</c:v>
                </c:pt>
                <c:pt idx="7">
                  <c:v>0.46382574489731043</c:v>
                </c:pt>
                <c:pt idx="8">
                  <c:v>0.47661623622721666</c:v>
                </c:pt>
                <c:pt idx="9">
                  <c:v>0.47501487823156896</c:v>
                </c:pt>
                <c:pt idx="10">
                  <c:v>0.48453570194478884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F75-994A-BF23-5F9FF92FF9C4}"/>
            </c:ext>
          </c:extLst>
        </c:ser>
        <c:ser>
          <c:idx val="4"/>
          <c:order val="4"/>
          <c:tx>
            <c:v>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('Method 3_2'!$S$14,'Method 3_2'!$S$16:$S$22)</c:f>
              <c:numCache>
                <c:formatCode>General</c:formatCode>
                <c:ptCount val="8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7">
                  <c:v>420</c:v>
                </c:pt>
              </c:numCache>
            </c:numRef>
          </c:xVal>
          <c:yVal>
            <c:numRef>
              <c:f>('Method 3_2'!$R$14,'Method 3_2'!$R$16:$R$22)</c:f>
              <c:numCache>
                <c:formatCode>0.000</c:formatCode>
                <c:ptCount val="8"/>
                <c:pt idx="0">
                  <c:v>0.99558429359589207</c:v>
                </c:pt>
                <c:pt idx="1">
                  <c:v>0.48292897642378696</c:v>
                </c:pt>
                <c:pt idx="2">
                  <c:v>0.46340568475001626</c:v>
                </c:pt>
                <c:pt idx="3">
                  <c:v>0.4430077538090767</c:v>
                </c:pt>
                <c:pt idx="4">
                  <c:v>0.41811654970301332</c:v>
                </c:pt>
                <c:pt idx="5">
                  <c:v>0.42488377047885567</c:v>
                </c:pt>
                <c:pt idx="7">
                  <c:v>0.40321438433638401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F75-994A-BF23-5F9FF92FF9C4}"/>
            </c:ext>
          </c:extLst>
        </c:ser>
        <c:ser>
          <c:idx val="5"/>
          <c:order val="5"/>
          <c:tx>
            <c:v>1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('Method 3_2'!$S$26,'Method 3_2'!$S$28:$S$33)</c:f>
              <c:numCache>
                <c:formatCode>General</c:formatCode>
                <c:ptCount val="7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1350</c:v>
                </c:pt>
                <c:pt idx="6">
                  <c:v>1470</c:v>
                </c:pt>
              </c:numCache>
            </c:numRef>
          </c:xVal>
          <c:yVal>
            <c:numRef>
              <c:f>('Method 3_2'!$R$26,'Method 3_2'!$R$28:$R$33)</c:f>
              <c:numCache>
                <c:formatCode>0.000</c:formatCode>
                <c:ptCount val="7"/>
                <c:pt idx="0">
                  <c:v>0.99777722868121166</c:v>
                </c:pt>
                <c:pt idx="1">
                  <c:v>0.33592403989476621</c:v>
                </c:pt>
                <c:pt idx="2">
                  <c:v>0.28920029007847164</c:v>
                </c:pt>
                <c:pt idx="3">
                  <c:v>0.26320329462841402</c:v>
                </c:pt>
                <c:pt idx="4">
                  <c:v>0.25543960978612179</c:v>
                </c:pt>
                <c:pt idx="6">
                  <c:v>0.25282812871758664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F75-994A-BF23-5F9FF92FF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980335"/>
        <c:axId val="1965692447"/>
      </c:scatterChart>
      <c:valAx>
        <c:axId val="1965980335"/>
        <c:scaling>
          <c:orientation val="minMax"/>
          <c:max val="2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692447"/>
        <c:crosses val="autoZero"/>
        <c:crossBetween val="midCat"/>
        <c:majorUnit val="30"/>
      </c:valAx>
      <c:valAx>
        <c:axId val="196569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9803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UV On - INN-Exp 1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'Method 3_1'!$R$19:$R$31</c:f>
              <c:numCache>
                <c:formatCode>General</c:formatCode>
                <c:ptCount val="13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</c:numCache>
            </c:numRef>
          </c:xVal>
          <c:yVal>
            <c:numRef>
              <c:f>'Method 3_1'!$Q$18:$Q$31</c:f>
              <c:numCache>
                <c:formatCode>0.000</c:formatCode>
                <c:ptCount val="14"/>
                <c:pt idx="0">
                  <c:v>1.0005853587122044</c:v>
                </c:pt>
                <c:pt idx="1">
                  <c:v>0.88995368182308177</c:v>
                </c:pt>
                <c:pt idx="2">
                  <c:v>0.65782918752660924</c:v>
                </c:pt>
                <c:pt idx="3">
                  <c:v>0.66852322806103193</c:v>
                </c:pt>
                <c:pt idx="4">
                  <c:v>0.65516443954470993</c:v>
                </c:pt>
                <c:pt idx="5">
                  <c:v>0.62701738905737403</c:v>
                </c:pt>
                <c:pt idx="6">
                  <c:v>0.62955380690414287</c:v>
                </c:pt>
                <c:pt idx="7">
                  <c:v>0.55736421568037764</c:v>
                </c:pt>
                <c:pt idx="8">
                  <c:v>0.63506987129320336</c:v>
                </c:pt>
                <c:pt idx="9">
                  <c:v>0.62565950650036561</c:v>
                </c:pt>
                <c:pt idx="10">
                  <c:v>0.62631188817046168</c:v>
                </c:pt>
                <c:pt idx="11">
                  <c:v>0.62577306341612005</c:v>
                </c:pt>
                <c:pt idx="12">
                  <c:v>0.62889120786335428</c:v>
                </c:pt>
                <c:pt idx="13">
                  <c:v>0.62666889187770258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28-9C41-BDA6-E595DB282A3B}"/>
            </c:ext>
          </c:extLst>
        </c:ser>
        <c:ser>
          <c:idx val="2"/>
          <c:order val="1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('Method 2&amp;3'!$T$19:$T$37,'Method 2&amp;3'!$S$19:$S$37)</c:f>
              <c:numCache>
                <c:formatCode>General</c:formatCode>
                <c:ptCount val="38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210</c:v>
                </c:pt>
                <c:pt idx="9">
                  <c:v>240</c:v>
                </c:pt>
                <c:pt idx="10">
                  <c:v>270</c:v>
                </c:pt>
                <c:pt idx="11">
                  <c:v>300</c:v>
                </c:pt>
                <c:pt idx="12">
                  <c:v>330</c:v>
                </c:pt>
                <c:pt idx="13">
                  <c:v>360</c:v>
                </c:pt>
                <c:pt idx="14">
                  <c:v>390</c:v>
                </c:pt>
                <c:pt idx="15">
                  <c:v>420</c:v>
                </c:pt>
                <c:pt idx="17">
                  <c:v>450</c:v>
                </c:pt>
                <c:pt idx="18">
                  <c:v>480</c:v>
                </c:pt>
                <c:pt idx="19" formatCode="0.000">
                  <c:v>0.85758838772395263</c:v>
                </c:pt>
                <c:pt idx="20" formatCode="0.000">
                  <c:v>0.56115612585604224</c:v>
                </c:pt>
                <c:pt idx="21" formatCode="0.000">
                  <c:v>0.56945916942381503</c:v>
                </c:pt>
                <c:pt idx="22" formatCode="0.000">
                  <c:v>0.56767121012404909</c:v>
                </c:pt>
                <c:pt idx="23" formatCode="0.000">
                  <c:v>0.55173091581988498</c:v>
                </c:pt>
                <c:pt idx="25" formatCode="0.000">
                  <c:v>0.56300363936535336</c:v>
                </c:pt>
                <c:pt idx="26" formatCode="0.000">
                  <c:v>0.56813356869323939</c:v>
                </c:pt>
                <c:pt idx="27" formatCode="0.000">
                  <c:v>0.53159600210031843</c:v>
                </c:pt>
                <c:pt idx="28" formatCode="0.000">
                  <c:v>0.54571032487807136</c:v>
                </c:pt>
                <c:pt idx="29" formatCode="0.000">
                  <c:v>0.54108735937676966</c:v>
                </c:pt>
                <c:pt idx="30" formatCode="0.000">
                  <c:v>0.52032612313473525</c:v>
                </c:pt>
                <c:pt idx="31" formatCode="0.000">
                  <c:v>0.55357548139645796</c:v>
                </c:pt>
                <c:pt idx="32" formatCode="0.000">
                  <c:v>0.54650681186399519</c:v>
                </c:pt>
                <c:pt idx="33" formatCode="0.000">
                  <c:v>0.55132423492660687</c:v>
                </c:pt>
                <c:pt idx="34" formatCode="0.000">
                  <c:v>0.52730973653582436</c:v>
                </c:pt>
                <c:pt idx="36" formatCode="0.000">
                  <c:v>0.54552346942938668</c:v>
                </c:pt>
                <c:pt idx="37" formatCode="0.000">
                  <c:v>0.53594524333835558</c:v>
                </c:pt>
              </c:numCache>
            </c:numRef>
          </c:xVal>
          <c:yVal>
            <c:numRef>
              <c:f>'Method 2&amp;3'!$S$19:$S$37</c:f>
              <c:numCache>
                <c:formatCode>0.000</c:formatCode>
                <c:ptCount val="19"/>
                <c:pt idx="0">
                  <c:v>0.85758838772395263</c:v>
                </c:pt>
                <c:pt idx="1">
                  <c:v>0.56115612585604224</c:v>
                </c:pt>
                <c:pt idx="2">
                  <c:v>0.56945916942381503</c:v>
                </c:pt>
                <c:pt idx="3">
                  <c:v>0.56767121012404909</c:v>
                </c:pt>
                <c:pt idx="4">
                  <c:v>0.55173091581988498</c:v>
                </c:pt>
                <c:pt idx="6">
                  <c:v>0.56300363936535336</c:v>
                </c:pt>
                <c:pt idx="7">
                  <c:v>0.56813356869323939</c:v>
                </c:pt>
                <c:pt idx="8">
                  <c:v>0.53159600210031843</c:v>
                </c:pt>
                <c:pt idx="9">
                  <c:v>0.54571032487807136</c:v>
                </c:pt>
                <c:pt idx="10">
                  <c:v>0.54108735937676966</c:v>
                </c:pt>
                <c:pt idx="11">
                  <c:v>0.52032612313473525</c:v>
                </c:pt>
                <c:pt idx="12">
                  <c:v>0.55357548139645796</c:v>
                </c:pt>
                <c:pt idx="13">
                  <c:v>0.54650681186399519</c:v>
                </c:pt>
                <c:pt idx="14">
                  <c:v>0.55132423492660687</c:v>
                </c:pt>
                <c:pt idx="15">
                  <c:v>0.52730973653582436</c:v>
                </c:pt>
                <c:pt idx="17">
                  <c:v>0.54552346942938668</c:v>
                </c:pt>
                <c:pt idx="18">
                  <c:v>0.53594524333835558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28-9C41-BDA6-E595DB282A3B}"/>
            </c:ext>
          </c:extLst>
        </c:ser>
        <c:ser>
          <c:idx val="3"/>
          <c:order val="2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('Method 2&amp;3'!$T$39,'Method 2&amp;3'!$T$41:$T$50)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7">
                  <c:v>180</c:v>
                </c:pt>
                <c:pt idx="8">
                  <c:v>210</c:v>
                </c:pt>
                <c:pt idx="9">
                  <c:v>240</c:v>
                </c:pt>
                <c:pt idx="10">
                  <c:v>300</c:v>
                </c:pt>
              </c:numCache>
            </c:numRef>
          </c:xVal>
          <c:yVal>
            <c:numRef>
              <c:f>('Method 2&amp;3'!$S$39,'Method 2&amp;3'!$S$41:$S$50)</c:f>
              <c:numCache>
                <c:formatCode>0.000</c:formatCode>
                <c:ptCount val="11"/>
                <c:pt idx="0">
                  <c:v>1.0400580718364714</c:v>
                </c:pt>
                <c:pt idx="1">
                  <c:v>0.51096355648071556</c:v>
                </c:pt>
                <c:pt idx="2">
                  <c:v>0.48004195069519101</c:v>
                </c:pt>
                <c:pt idx="3">
                  <c:v>0.46585802720811298</c:v>
                </c:pt>
                <c:pt idx="4">
                  <c:v>0.46124939842998891</c:v>
                </c:pt>
                <c:pt idx="5">
                  <c:v>0.46176948856974176</c:v>
                </c:pt>
                <c:pt idx="7">
                  <c:v>0.46382574489731043</c:v>
                </c:pt>
                <c:pt idx="8">
                  <c:v>0.47661623622721666</c:v>
                </c:pt>
                <c:pt idx="9">
                  <c:v>0.47501487823156896</c:v>
                </c:pt>
                <c:pt idx="10">
                  <c:v>0.48453570194478884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28-9C41-BDA6-E595DB282A3B}"/>
            </c:ext>
          </c:extLst>
        </c:ser>
        <c:ser>
          <c:idx val="4"/>
          <c:order val="3"/>
          <c:tx>
            <c:v>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('Method 3_2'!$S$14,'Method 3_2'!$S$16:$S$22)</c:f>
              <c:numCache>
                <c:formatCode>General</c:formatCode>
                <c:ptCount val="8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7">
                  <c:v>420</c:v>
                </c:pt>
              </c:numCache>
            </c:numRef>
          </c:xVal>
          <c:yVal>
            <c:numRef>
              <c:f>('Method 3_2'!$R$14,'Method 3_2'!$R$16:$R$22)</c:f>
              <c:numCache>
                <c:formatCode>0.000</c:formatCode>
                <c:ptCount val="8"/>
                <c:pt idx="0">
                  <c:v>0.99558429359589207</c:v>
                </c:pt>
                <c:pt idx="1">
                  <c:v>0.48292897642378696</c:v>
                </c:pt>
                <c:pt idx="2">
                  <c:v>0.46340568475001626</c:v>
                </c:pt>
                <c:pt idx="3">
                  <c:v>0.4430077538090767</c:v>
                </c:pt>
                <c:pt idx="4">
                  <c:v>0.41811654970301332</c:v>
                </c:pt>
                <c:pt idx="5">
                  <c:v>0.42488377047885567</c:v>
                </c:pt>
                <c:pt idx="7">
                  <c:v>0.40321438433638401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F28-9C41-BDA6-E595DB282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980335"/>
        <c:axId val="1965692447"/>
      </c:scatterChart>
      <c:valAx>
        <c:axId val="1965980335"/>
        <c:scaling>
          <c:orientation val="minMax"/>
          <c:max val="6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692447"/>
        <c:crosses val="autoZero"/>
        <c:crossBetween val="midCat"/>
      </c:valAx>
      <c:valAx>
        <c:axId val="196569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9803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pH!$B$2:$B$8</c:f>
              <c:numCache>
                <c:formatCode>General</c:formatCode>
                <c:ptCount val="7"/>
                <c:pt idx="0">
                  <c:v>10</c:v>
                </c:pt>
                <c:pt idx="1">
                  <c:v>8</c:v>
                </c:pt>
                <c:pt idx="2">
                  <c:v>8</c:v>
                </c:pt>
                <c:pt idx="3">
                  <c:v>6</c:v>
                </c:pt>
                <c:pt idx="4">
                  <c:v>4</c:v>
                </c:pt>
                <c:pt idx="5">
                  <c:v>2</c:v>
                </c:pt>
                <c:pt idx="6">
                  <c:v>1</c:v>
                </c:pt>
              </c:numCache>
            </c:numRef>
          </c:xVal>
          <c:yVal>
            <c:numRef>
              <c:f>pH!$G$2:$G$8</c:f>
              <c:numCache>
                <c:formatCode>0.000</c:formatCode>
                <c:ptCount val="7"/>
                <c:pt idx="0">
                  <c:v>6.6070000000000002</c:v>
                </c:pt>
                <c:pt idx="1">
                  <c:v>5.8633333333333342</c:v>
                </c:pt>
                <c:pt idx="2">
                  <c:v>5.676333333333333</c:v>
                </c:pt>
                <c:pt idx="3">
                  <c:v>6.2015000000000002</c:v>
                </c:pt>
                <c:pt idx="4">
                  <c:v>5.8576666666666668</c:v>
                </c:pt>
                <c:pt idx="5" formatCode="0.00">
                  <c:v>5.9523333333333328</c:v>
                </c:pt>
                <c:pt idx="6" formatCode="0.00">
                  <c:v>6.8676666666666675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1E-384E-A865-02473FAB8E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7028447"/>
        <c:axId val="1887030127"/>
      </c:scatterChart>
      <c:valAx>
        <c:axId val="18870284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7030127"/>
        <c:crosses val="autoZero"/>
        <c:crossBetween val="midCat"/>
      </c:valAx>
      <c:valAx>
        <c:axId val="1887030127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70284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 mLh UV 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'Method 2'!$C$11:$C$24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210</c:v>
                </c:pt>
                <c:pt idx="9">
                  <c:v>240</c:v>
                </c:pt>
                <c:pt idx="10">
                  <c:v>270</c:v>
                </c:pt>
                <c:pt idx="11">
                  <c:v>300</c:v>
                </c:pt>
                <c:pt idx="12">
                  <c:v>330</c:v>
                </c:pt>
                <c:pt idx="13">
                  <c:v>360</c:v>
                </c:pt>
              </c:numCache>
            </c:numRef>
          </c:xVal>
          <c:yVal>
            <c:numRef>
              <c:f>'Method 2'!$Q$11:$Q$24</c:f>
              <c:numCache>
                <c:formatCode>0.00</c:formatCode>
                <c:ptCount val="14"/>
                <c:pt idx="0">
                  <c:v>0.98797814207650259</c:v>
                </c:pt>
                <c:pt idx="1">
                  <c:v>0.78196721311475414</c:v>
                </c:pt>
                <c:pt idx="2">
                  <c:v>0.62841530054644801</c:v>
                </c:pt>
                <c:pt idx="3">
                  <c:v>0.62677595628415295</c:v>
                </c:pt>
                <c:pt idx="4">
                  <c:v>0.59945355191256822</c:v>
                </c:pt>
                <c:pt idx="5">
                  <c:v>0.53387978142076509</c:v>
                </c:pt>
                <c:pt idx="6">
                  <c:v>0.55628415300546452</c:v>
                </c:pt>
                <c:pt idx="7">
                  <c:v>0.51475409836065567</c:v>
                </c:pt>
                <c:pt idx="8">
                  <c:v>0.50710382513661201</c:v>
                </c:pt>
                <c:pt idx="9">
                  <c:v>0.52896174863387979</c:v>
                </c:pt>
                <c:pt idx="10">
                  <c:v>0.58961748633879774</c:v>
                </c:pt>
                <c:pt idx="11">
                  <c:v>0.62896174863387977</c:v>
                </c:pt>
                <c:pt idx="12">
                  <c:v>0.59672131147540985</c:v>
                </c:pt>
                <c:pt idx="13">
                  <c:v>0.59945355191256822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97-5C42-80A5-C413D4CEC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599368"/>
        <c:axId val="669599696"/>
      </c:scatterChart>
      <c:valAx>
        <c:axId val="669599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99696"/>
        <c:crosses val="autoZero"/>
        <c:crossBetween val="midCat"/>
      </c:valAx>
      <c:valAx>
        <c:axId val="669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99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 mLh UV 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'Method 2'!$L$26:$L$41</c:f>
              <c:strCache>
                <c:ptCount val="16"/>
                <c:pt idx="0">
                  <c:v>Exp. 8_1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'Method 2'!$C$26:$C$41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30</c:v>
                </c:pt>
                <c:pt idx="4">
                  <c:v>60</c:v>
                </c:pt>
                <c:pt idx="5">
                  <c:v>90</c:v>
                </c:pt>
                <c:pt idx="6">
                  <c:v>120</c:v>
                </c:pt>
                <c:pt idx="7">
                  <c:v>150</c:v>
                </c:pt>
                <c:pt idx="8">
                  <c:v>180</c:v>
                </c:pt>
                <c:pt idx="9">
                  <c:v>210</c:v>
                </c:pt>
                <c:pt idx="10">
                  <c:v>240</c:v>
                </c:pt>
                <c:pt idx="11">
                  <c:v>270</c:v>
                </c:pt>
                <c:pt idx="12">
                  <c:v>300</c:v>
                </c:pt>
                <c:pt idx="13">
                  <c:v>330</c:v>
                </c:pt>
                <c:pt idx="14">
                  <c:v>360</c:v>
                </c:pt>
                <c:pt idx="15">
                  <c:v>390</c:v>
                </c:pt>
              </c:numCache>
            </c:numRef>
          </c:xVal>
          <c:yVal>
            <c:numRef>
              <c:f>'Method 2'!$J$26:$J$41</c:f>
              <c:numCache>
                <c:formatCode>0.00</c:formatCode>
                <c:ptCount val="16"/>
                <c:pt idx="0">
                  <c:v>1.0428410372040586</c:v>
                </c:pt>
                <c:pt idx="1">
                  <c:v>1.0417136414881625</c:v>
                </c:pt>
                <c:pt idx="2">
                  <c:v>0.84441939120631337</c:v>
                </c:pt>
                <c:pt idx="3">
                  <c:v>0.62570462232243518</c:v>
                </c:pt>
                <c:pt idx="4">
                  <c:v>0.50507328072153324</c:v>
                </c:pt>
                <c:pt idx="5">
                  <c:v>0.61781285231116123</c:v>
                </c:pt>
                <c:pt idx="6">
                  <c:v>0.58962795941375423</c:v>
                </c:pt>
                <c:pt idx="7">
                  <c:v>0.64712514092446438</c:v>
                </c:pt>
                <c:pt idx="8">
                  <c:v>0.59639233370913192</c:v>
                </c:pt>
                <c:pt idx="9">
                  <c:v>0.6031567080045096</c:v>
                </c:pt>
                <c:pt idx="10">
                  <c:v>0.62908680947012408</c:v>
                </c:pt>
                <c:pt idx="11">
                  <c:v>0.64374295377677559</c:v>
                </c:pt>
                <c:pt idx="12">
                  <c:v>0.59301014656144313</c:v>
                </c:pt>
                <c:pt idx="13">
                  <c:v>0.58060879368658402</c:v>
                </c:pt>
                <c:pt idx="14">
                  <c:v>0.59751972942502818</c:v>
                </c:pt>
                <c:pt idx="15">
                  <c:v>0.56369785794813976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02-B147-B376-11A42CF9D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599368"/>
        <c:axId val="669599696"/>
      </c:scatterChart>
      <c:valAx>
        <c:axId val="669599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99696"/>
        <c:crosses val="autoZero"/>
        <c:crossBetween val="midCat"/>
      </c:valAx>
      <c:valAx>
        <c:axId val="669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99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 mLh UV 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'Method 2'!$L$43:$L$58</c:f>
              <c:strCache>
                <c:ptCount val="16"/>
                <c:pt idx="0">
                  <c:v>Exp. 6_1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'Method 2'!$C$44:$C$61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210</c:v>
                </c:pt>
                <c:pt idx="9">
                  <c:v>240</c:v>
                </c:pt>
                <c:pt idx="10">
                  <c:v>270</c:v>
                </c:pt>
                <c:pt idx="11">
                  <c:v>300</c:v>
                </c:pt>
                <c:pt idx="12">
                  <c:v>330</c:v>
                </c:pt>
                <c:pt idx="13">
                  <c:v>360</c:v>
                </c:pt>
                <c:pt idx="14">
                  <c:v>390</c:v>
                </c:pt>
                <c:pt idx="15">
                  <c:v>420</c:v>
                </c:pt>
                <c:pt idx="16">
                  <c:v>450</c:v>
                </c:pt>
                <c:pt idx="17">
                  <c:v>480</c:v>
                </c:pt>
              </c:numCache>
            </c:numRef>
          </c:xVal>
          <c:yVal>
            <c:numRef>
              <c:f>'Method 2'!$J$44:$J$61</c:f>
              <c:numCache>
                <c:formatCode>0.00</c:formatCode>
                <c:ptCount val="18"/>
                <c:pt idx="0">
                  <c:v>0.96505073280721532</c:v>
                </c:pt>
                <c:pt idx="1">
                  <c:v>0.86358511837655016</c:v>
                </c:pt>
                <c:pt idx="2">
                  <c:v>0.56482525366403602</c:v>
                </c:pt>
                <c:pt idx="3">
                  <c:v>0.57271702367531008</c:v>
                </c:pt>
                <c:pt idx="4">
                  <c:v>0.5715896279594137</c:v>
                </c:pt>
                <c:pt idx="5">
                  <c:v>0.55580608793686581</c:v>
                </c:pt>
                <c:pt idx="6">
                  <c:v>0.56708004509582866</c:v>
                </c:pt>
                <c:pt idx="7">
                  <c:v>0.5715896279594137</c:v>
                </c:pt>
                <c:pt idx="8">
                  <c:v>0.53551296505073276</c:v>
                </c:pt>
                <c:pt idx="9">
                  <c:v>0.54904171364148813</c:v>
                </c:pt>
                <c:pt idx="10">
                  <c:v>0.54453213077790297</c:v>
                </c:pt>
                <c:pt idx="11">
                  <c:v>0.52423900789177003</c:v>
                </c:pt>
                <c:pt idx="12">
                  <c:v>0.55693348365276207</c:v>
                </c:pt>
                <c:pt idx="13">
                  <c:v>0.55016910935738439</c:v>
                </c:pt>
                <c:pt idx="14">
                  <c:v>0.55467869222096955</c:v>
                </c:pt>
                <c:pt idx="15">
                  <c:v>0.5310033821871476</c:v>
                </c:pt>
                <c:pt idx="16">
                  <c:v>0.54904171364148813</c:v>
                </c:pt>
                <c:pt idx="17">
                  <c:v>0.54002254791431792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99-DE4E-BBC9-DF71F7C73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599368"/>
        <c:axId val="669599696"/>
      </c:scatterChart>
      <c:valAx>
        <c:axId val="669599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99696"/>
        <c:crosses val="autoZero"/>
        <c:crossBetween val="midCat"/>
      </c:valAx>
      <c:valAx>
        <c:axId val="669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99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 mLh UV 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'Method 2'!$L$63:$L$74</c:f>
              <c:strCache>
                <c:ptCount val="12"/>
                <c:pt idx="0">
                  <c:v>Exp. 4_1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'Method 2'!$C$64:$C$74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210</c:v>
                </c:pt>
                <c:pt idx="9">
                  <c:v>240</c:v>
                </c:pt>
                <c:pt idx="10">
                  <c:v>300</c:v>
                </c:pt>
              </c:numCache>
            </c:numRef>
          </c:xVal>
          <c:yVal>
            <c:numRef>
              <c:f>'Method 2'!$J$64:$J$74</c:f>
              <c:numCache>
                <c:formatCode>0.00</c:formatCode>
                <c:ptCount val="11"/>
                <c:pt idx="0">
                  <c:v>1.0403135498320268</c:v>
                </c:pt>
                <c:pt idx="1">
                  <c:v>0.84098544232922734</c:v>
                </c:pt>
                <c:pt idx="2">
                  <c:v>0.51063829787234039</c:v>
                </c:pt>
                <c:pt idx="3">
                  <c:v>0.48040313549832026</c:v>
                </c:pt>
                <c:pt idx="4">
                  <c:v>0.46584546472564387</c:v>
                </c:pt>
                <c:pt idx="5">
                  <c:v>0.46136618141097419</c:v>
                </c:pt>
                <c:pt idx="6">
                  <c:v>0.46136618141097419</c:v>
                </c:pt>
                <c:pt idx="7">
                  <c:v>0.46360582306830905</c:v>
                </c:pt>
                <c:pt idx="8">
                  <c:v>0.47704367301231798</c:v>
                </c:pt>
                <c:pt idx="9">
                  <c:v>0.47480403135498317</c:v>
                </c:pt>
                <c:pt idx="10">
                  <c:v>0.48488241881298993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C6-474D-865F-3EA1676EF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599368"/>
        <c:axId val="669599696"/>
      </c:scatterChart>
      <c:valAx>
        <c:axId val="669599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99696"/>
        <c:crosses val="autoZero"/>
        <c:crossBetween val="midCat"/>
      </c:valAx>
      <c:valAx>
        <c:axId val="669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99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 mL/h</a:t>
            </a:r>
            <a:r>
              <a:rPr lang="en-US" baseline="0"/>
              <a:t> UV 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'Method 2&amp;3'!$U$3:$U$5</c:f>
              <c:numCache>
                <c:formatCode>General</c:formatCode>
                <c:ptCount val="3"/>
                <c:pt idx="0">
                  <c:v>5.5</c:v>
                </c:pt>
                <c:pt idx="1">
                  <c:v>6</c:v>
                </c:pt>
                <c:pt idx="2">
                  <c:v>6.5</c:v>
                </c:pt>
              </c:numCache>
            </c:numRef>
          </c:xVal>
          <c:yVal>
            <c:numRef>
              <c:f>'Method 2&amp;3'!$S$3:$S$5</c:f>
              <c:numCache>
                <c:formatCode>0.000</c:formatCode>
                <c:ptCount val="3"/>
                <c:pt idx="0">
                  <c:v>0.57818929430152066</c:v>
                </c:pt>
                <c:pt idx="1">
                  <c:v>0.59093945712099594</c:v>
                </c:pt>
                <c:pt idx="2">
                  <c:v>0.56832050972590709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59-4942-90B7-76DFDEFF8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980335"/>
        <c:axId val="1965692447"/>
      </c:scatterChart>
      <c:valAx>
        <c:axId val="19659803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692447"/>
        <c:crosses val="autoZero"/>
        <c:crossBetween val="midCat"/>
        <c:majorUnit val="1"/>
      </c:valAx>
      <c:valAx>
        <c:axId val="196569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980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 mL/h</a:t>
            </a:r>
            <a:r>
              <a:rPr lang="en-US" baseline="0"/>
              <a:t> UV 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'Method 2&amp;3'!$U$19:$U$37</c:f>
              <c:numCache>
                <c:formatCode>General</c:formatCode>
                <c:ptCount val="19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  <c:pt idx="9">
                  <c:v>4</c:v>
                </c:pt>
                <c:pt idx="10">
                  <c:v>4.5</c:v>
                </c:pt>
                <c:pt idx="11">
                  <c:v>5</c:v>
                </c:pt>
                <c:pt idx="12">
                  <c:v>5.5</c:v>
                </c:pt>
                <c:pt idx="13">
                  <c:v>6</c:v>
                </c:pt>
                <c:pt idx="14">
                  <c:v>6.5</c:v>
                </c:pt>
                <c:pt idx="15">
                  <c:v>7</c:v>
                </c:pt>
                <c:pt idx="17">
                  <c:v>7.5</c:v>
                </c:pt>
                <c:pt idx="18">
                  <c:v>8</c:v>
                </c:pt>
              </c:numCache>
            </c:numRef>
          </c:xVal>
          <c:yVal>
            <c:numRef>
              <c:f>'Method 2&amp;3'!$S$19:$S$37</c:f>
              <c:numCache>
                <c:formatCode>0.000</c:formatCode>
                <c:ptCount val="19"/>
                <c:pt idx="0">
                  <c:v>0.85758838772395263</c:v>
                </c:pt>
                <c:pt idx="1">
                  <c:v>0.56115612585604224</c:v>
                </c:pt>
                <c:pt idx="2">
                  <c:v>0.56945916942381503</c:v>
                </c:pt>
                <c:pt idx="3">
                  <c:v>0.56767121012404909</c:v>
                </c:pt>
                <c:pt idx="4">
                  <c:v>0.55173091581988498</c:v>
                </c:pt>
                <c:pt idx="6">
                  <c:v>0.56300363936535336</c:v>
                </c:pt>
                <c:pt idx="7">
                  <c:v>0.56813356869323939</c:v>
                </c:pt>
                <c:pt idx="8">
                  <c:v>0.53159600210031843</c:v>
                </c:pt>
                <c:pt idx="9">
                  <c:v>0.54571032487807136</c:v>
                </c:pt>
                <c:pt idx="10">
                  <c:v>0.54108735937676966</c:v>
                </c:pt>
                <c:pt idx="11">
                  <c:v>0.52032612313473525</c:v>
                </c:pt>
                <c:pt idx="12">
                  <c:v>0.55357548139645796</c:v>
                </c:pt>
                <c:pt idx="13">
                  <c:v>0.54650681186399519</c:v>
                </c:pt>
                <c:pt idx="14">
                  <c:v>0.55132423492660687</c:v>
                </c:pt>
                <c:pt idx="15">
                  <c:v>0.52730973653582436</c:v>
                </c:pt>
                <c:pt idx="17">
                  <c:v>0.54552346942938668</c:v>
                </c:pt>
                <c:pt idx="18">
                  <c:v>0.53594524333835558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3B-284D-81A6-27C2BC32B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980335"/>
        <c:axId val="1965692447"/>
      </c:scatterChart>
      <c:valAx>
        <c:axId val="19659803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692447"/>
        <c:crosses val="autoZero"/>
        <c:crossBetween val="midCat"/>
      </c:valAx>
      <c:valAx>
        <c:axId val="196569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980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 mL/h</a:t>
            </a:r>
            <a:r>
              <a:rPr lang="en-US" baseline="0"/>
              <a:t> UV 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'Method 2&amp;3'!$U$39:$U$50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0</c:v>
                </c:pt>
                <c:pt idx="8">
                  <c:v>3</c:v>
                </c:pt>
                <c:pt idx="9">
                  <c:v>3.5</c:v>
                </c:pt>
                <c:pt idx="10">
                  <c:v>4</c:v>
                </c:pt>
                <c:pt idx="11">
                  <c:v>5</c:v>
                </c:pt>
              </c:numCache>
            </c:numRef>
          </c:xVal>
          <c:yVal>
            <c:numRef>
              <c:f>'Method 2&amp;3'!$S$39:$S$50</c:f>
              <c:numCache>
                <c:formatCode>0.000</c:formatCode>
                <c:ptCount val="12"/>
                <c:pt idx="0">
                  <c:v>1.0400580718364714</c:v>
                </c:pt>
                <c:pt idx="1">
                  <c:v>0.84078654279374887</c:v>
                </c:pt>
                <c:pt idx="2">
                  <c:v>0.51096355648071556</c:v>
                </c:pt>
                <c:pt idx="3">
                  <c:v>0.48004195069519101</c:v>
                </c:pt>
                <c:pt idx="4">
                  <c:v>0.46585802720811298</c:v>
                </c:pt>
                <c:pt idx="5">
                  <c:v>0.46124939842998891</c:v>
                </c:pt>
                <c:pt idx="6">
                  <c:v>0.46176948856974176</c:v>
                </c:pt>
                <c:pt idx="8">
                  <c:v>0.46382574489731043</c:v>
                </c:pt>
                <c:pt idx="9">
                  <c:v>0.47661623622721666</c:v>
                </c:pt>
                <c:pt idx="10">
                  <c:v>0.47501487823156896</c:v>
                </c:pt>
                <c:pt idx="11">
                  <c:v>0.48453570194478884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2C-2B4B-8666-477BBA414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980335"/>
        <c:axId val="1965692447"/>
      </c:scatterChart>
      <c:valAx>
        <c:axId val="19659803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692447"/>
        <c:crosses val="autoZero"/>
        <c:crossBetween val="midCat"/>
      </c:valAx>
      <c:valAx>
        <c:axId val="196569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980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 mL/h</a:t>
            </a:r>
            <a:r>
              <a:rPr lang="en-US" baseline="0"/>
              <a:t> UV 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01159230096239"/>
          <c:y val="0.17171296296296298"/>
          <c:w val="0.80916907261592297"/>
          <c:h val="0.6227161708953047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'Method 3_1'!$S$18:$S$31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  <c:pt idx="9">
                  <c:v>4</c:v>
                </c:pt>
                <c:pt idx="10">
                  <c:v>4.5</c:v>
                </c:pt>
                <c:pt idx="11">
                  <c:v>5</c:v>
                </c:pt>
                <c:pt idx="12">
                  <c:v>5.5</c:v>
                </c:pt>
                <c:pt idx="13">
                  <c:v>6</c:v>
                </c:pt>
              </c:numCache>
            </c:numRef>
          </c:xVal>
          <c:yVal>
            <c:numRef>
              <c:f>'Method 3_1'!$Q$18:$Q$31</c:f>
              <c:numCache>
                <c:formatCode>0.000</c:formatCode>
                <c:ptCount val="14"/>
                <c:pt idx="0">
                  <c:v>1.0005853587122044</c:v>
                </c:pt>
                <c:pt idx="1">
                  <c:v>0.88995368182308177</c:v>
                </c:pt>
                <c:pt idx="2">
                  <c:v>0.65782918752660924</c:v>
                </c:pt>
                <c:pt idx="3">
                  <c:v>0.66852322806103193</c:v>
                </c:pt>
                <c:pt idx="4">
                  <c:v>0.65516443954470993</c:v>
                </c:pt>
                <c:pt idx="5">
                  <c:v>0.62701738905737403</c:v>
                </c:pt>
                <c:pt idx="6">
                  <c:v>0.62955380690414287</c:v>
                </c:pt>
                <c:pt idx="7">
                  <c:v>0.55736421568037764</c:v>
                </c:pt>
                <c:pt idx="8">
                  <c:v>0.63506987129320336</c:v>
                </c:pt>
                <c:pt idx="9">
                  <c:v>0.62565950650036561</c:v>
                </c:pt>
                <c:pt idx="10">
                  <c:v>0.62631188817046168</c:v>
                </c:pt>
                <c:pt idx="11">
                  <c:v>0.62577306341612005</c:v>
                </c:pt>
                <c:pt idx="12">
                  <c:v>0.62889120786335428</c:v>
                </c:pt>
                <c:pt idx="13">
                  <c:v>0.62666889187770258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D8-C64B-9AE0-0FA35510F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980335"/>
        <c:axId val="1965692447"/>
      </c:scatterChart>
      <c:valAx>
        <c:axId val="19659803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692447"/>
        <c:crosses val="autoZero"/>
        <c:crossBetween val="midCat"/>
      </c:valAx>
      <c:valAx>
        <c:axId val="196569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980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5</xdr:row>
      <xdr:rowOff>133350</xdr:rowOff>
    </xdr:from>
    <xdr:to>
      <xdr:col>10</xdr:col>
      <xdr:colOff>0</xdr:colOff>
      <xdr:row>9</xdr:row>
      <xdr:rowOff>47625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305300" y="1085850"/>
          <a:ext cx="2314575" cy="676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the concentration is 10 mg/L</a:t>
          </a:r>
        </a:p>
        <a:p>
          <a:r>
            <a:rPr lang="nl-NL" sz="1100"/>
            <a:t>It is half of what should</a:t>
          </a:r>
          <a:r>
            <a:rPr lang="nl-NL" sz="1100" baseline="0"/>
            <a:t> be.</a:t>
          </a:r>
          <a:endParaRPr lang="nl-N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180975</xdr:colOff>
      <xdr:row>0</xdr:row>
      <xdr:rowOff>76200</xdr:rowOff>
    </xdr:from>
    <xdr:to>
      <xdr:col>26</xdr:col>
      <xdr:colOff>485775</xdr:colOff>
      <xdr:row>14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C33760-513F-6D43-90F1-6BB60EEF68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200025</xdr:colOff>
      <xdr:row>15</xdr:row>
      <xdr:rowOff>9525</xdr:rowOff>
    </xdr:from>
    <xdr:to>
      <xdr:col>26</xdr:col>
      <xdr:colOff>504825</xdr:colOff>
      <xdr:row>29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C1B8DE-E342-A648-BC08-37D23724C7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574675</xdr:colOff>
      <xdr:row>26</xdr:row>
      <xdr:rowOff>45357</xdr:rowOff>
    </xdr:from>
    <xdr:to>
      <xdr:col>19</xdr:col>
      <xdr:colOff>208189</xdr:colOff>
      <xdr:row>40</xdr:row>
      <xdr:rowOff>121557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9E9A67F-E0BD-E746-B7C5-40E2377458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114300</xdr:colOff>
      <xdr:row>43</xdr:row>
      <xdr:rowOff>9525</xdr:rowOff>
    </xdr:from>
    <xdr:to>
      <xdr:col>19</xdr:col>
      <xdr:colOff>419100</xdr:colOff>
      <xdr:row>57</xdr:row>
      <xdr:rowOff>85725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46725E4-8E8C-CB45-839C-CC9AF23F99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190500</xdr:colOff>
      <xdr:row>60</xdr:row>
      <xdr:rowOff>161925</xdr:rowOff>
    </xdr:from>
    <xdr:to>
      <xdr:col>19</xdr:col>
      <xdr:colOff>495300</xdr:colOff>
      <xdr:row>75</xdr:row>
      <xdr:rowOff>47625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04FAF16-5116-5944-B72F-6DCF97DEF8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590550</xdr:colOff>
      <xdr:row>1</xdr:row>
      <xdr:rowOff>127000</xdr:rowOff>
    </xdr:from>
    <xdr:to>
      <xdr:col>27</xdr:col>
      <xdr:colOff>209550</xdr:colOff>
      <xdr:row>16</xdr:row>
      <xdr:rowOff>12700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A5D15AA-1D60-0E46-852D-733FF1386A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533400</xdr:colOff>
      <xdr:row>21</xdr:row>
      <xdr:rowOff>114300</xdr:rowOff>
    </xdr:from>
    <xdr:to>
      <xdr:col>27</xdr:col>
      <xdr:colOff>152400</xdr:colOff>
      <xdr:row>36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E8AA7C5-1EFB-BD4D-8522-427901085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762000</xdr:colOff>
      <xdr:row>36</xdr:row>
      <xdr:rowOff>101600</xdr:rowOff>
    </xdr:from>
    <xdr:to>
      <xdr:col>27</xdr:col>
      <xdr:colOff>381000</xdr:colOff>
      <xdr:row>50</xdr:row>
      <xdr:rowOff>177800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D42EEF6-46CC-3F41-8505-17F97652D6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63500</xdr:colOff>
      <xdr:row>15</xdr:row>
      <xdr:rowOff>172357</xdr:rowOff>
    </xdr:from>
    <xdr:to>
      <xdr:col>25</xdr:col>
      <xdr:colOff>444500</xdr:colOff>
      <xdr:row>30</xdr:row>
      <xdr:rowOff>58057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EB6461-CBFC-AA4C-9F3C-2823D3363A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235857</xdr:colOff>
      <xdr:row>2</xdr:row>
      <xdr:rowOff>18143</xdr:rowOff>
    </xdr:from>
    <xdr:to>
      <xdr:col>25</xdr:col>
      <xdr:colOff>616857</xdr:colOff>
      <xdr:row>16</xdr:row>
      <xdr:rowOff>94343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3D6DB37-6C08-7244-A081-A6778A19D3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12</xdr:row>
      <xdr:rowOff>0</xdr:rowOff>
    </xdr:from>
    <xdr:to>
      <xdr:col>27</xdr:col>
      <xdr:colOff>351692</xdr:colOff>
      <xdr:row>26</xdr:row>
      <xdr:rowOff>7815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30B610-C8BC-FF43-8B42-E161467D15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28</xdr:row>
      <xdr:rowOff>0</xdr:rowOff>
    </xdr:from>
    <xdr:to>
      <xdr:col>27</xdr:col>
      <xdr:colOff>351692</xdr:colOff>
      <xdr:row>42</xdr:row>
      <xdr:rowOff>7815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6BCFB46-7F5F-B249-8845-2E1CEF632E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774700</xdr:colOff>
      <xdr:row>39</xdr:row>
      <xdr:rowOff>101600</xdr:rowOff>
    </xdr:from>
    <xdr:to>
      <xdr:col>16</xdr:col>
      <xdr:colOff>762000</xdr:colOff>
      <xdr:row>44</xdr:row>
      <xdr:rowOff>38100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71947C4-322C-8246-A239-B12BE76F2FA6}"/>
            </a:ext>
          </a:extLst>
        </xdr:cNvPr>
        <xdr:cNvSpPr txBox="1"/>
      </xdr:nvSpPr>
      <xdr:spPr>
        <a:xfrm>
          <a:off x="10706100" y="7531100"/>
          <a:ext cx="4114800" cy="889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same repeated in  Method 3_1.</a:t>
          </a:r>
          <a:r>
            <a:rPr lang="en-US" sz="1100" baseline="0"/>
            <a:t> Why?</a:t>
          </a:r>
          <a:endParaRPr 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234950</xdr:colOff>
      <xdr:row>8</xdr:row>
      <xdr:rowOff>139700</xdr:rowOff>
    </xdr:from>
    <xdr:to>
      <xdr:col>15</xdr:col>
      <xdr:colOff>681950</xdr:colOff>
      <xdr:row>36</xdr:row>
      <xdr:rowOff>78700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C67409E-1928-904A-8E5F-D3D87C2A92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9</xdr:row>
      <xdr:rowOff>0</xdr:rowOff>
    </xdr:from>
    <xdr:to>
      <xdr:col>22</xdr:col>
      <xdr:colOff>447000</xdr:colOff>
      <xdr:row>36</xdr:row>
      <xdr:rowOff>129500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9138B41-21E0-C44C-83A1-5B5063BF04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673100</xdr:colOff>
      <xdr:row>26</xdr:row>
      <xdr:rowOff>63500</xdr:rowOff>
    </xdr:from>
    <xdr:to>
      <xdr:col>8</xdr:col>
      <xdr:colOff>139700</xdr:colOff>
      <xdr:row>40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05AD7F8-26ED-5C42-BE4A-13C913F17F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43</xdr:row>
      <xdr:rowOff>0</xdr:rowOff>
    </xdr:from>
    <xdr:to>
      <xdr:col>8</xdr:col>
      <xdr:colOff>292100</xdr:colOff>
      <xdr:row>57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F29E484-A794-DE42-A833-997F26E72D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0</xdr:row>
      <xdr:rowOff>127000</xdr:rowOff>
    </xdr:from>
    <xdr:to>
      <xdr:col>15</xdr:col>
      <xdr:colOff>770850</xdr:colOff>
      <xdr:row>29</xdr:row>
      <xdr:rowOff>2500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1970F49-5CF9-6B45-8029-372D141174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5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6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workbookViewId="0">
      <selection activeCell="L1" sqref="L1:O24"/>
    </sheetView>
  </sheetViews>
  <sheetFormatPr baseColWidth="10" defaultColWidth="8.83203125" defaultRowHeight="15"/>
  <cols>
    <col min="1" max="1" width="18.33203125" style="1" bestFit="1" customWidth="1"/>
    <col min="2" max="2" width="14" style="1" bestFit="1" customWidth="1"/>
    <col min="3" max="3" width="6.5" style="1" bestFit="1" customWidth="1"/>
    <col min="4" max="4" width="5.5" style="1" bestFit="1" customWidth="1"/>
    <col min="12" max="12" width="16" customWidth="1"/>
  </cols>
  <sheetData>
    <row r="1" spans="1:15">
      <c r="A1" s="1" t="s">
        <v>19</v>
      </c>
      <c r="B1" s="2">
        <v>44280</v>
      </c>
      <c r="G1" t="s">
        <v>20</v>
      </c>
      <c r="H1" s="7" t="s">
        <v>123</v>
      </c>
      <c r="L1" s="1"/>
      <c r="M1" s="2"/>
      <c r="N1" s="1"/>
      <c r="O1" s="1"/>
    </row>
    <row r="2" spans="1:15">
      <c r="A2" s="1" t="s">
        <v>18</v>
      </c>
      <c r="B2" s="1" t="s">
        <v>17</v>
      </c>
      <c r="G2" s="5" t="s">
        <v>21</v>
      </c>
      <c r="H2" s="5" t="s">
        <v>22</v>
      </c>
      <c r="I2" s="6" t="s">
        <v>24</v>
      </c>
      <c r="L2" s="1"/>
      <c r="M2" s="1"/>
      <c r="N2" s="1"/>
      <c r="O2" s="1"/>
    </row>
    <row r="3" spans="1:15">
      <c r="A3" s="1" t="s">
        <v>16</v>
      </c>
      <c r="B3" s="1" t="s">
        <v>14</v>
      </c>
      <c r="G3">
        <f>C12</f>
        <v>586</v>
      </c>
      <c r="H3" s="4">
        <f>AVERAGE(G3:G5)</f>
        <v>603.33333333333337</v>
      </c>
      <c r="I3" s="4">
        <f>STDEV(G3:G5)</f>
        <v>38.083242158898884</v>
      </c>
      <c r="L3" s="1"/>
      <c r="M3" s="1"/>
      <c r="N3" s="1"/>
      <c r="O3" s="1"/>
    </row>
    <row r="4" spans="1:15">
      <c r="A4" s="1" t="s">
        <v>15</v>
      </c>
      <c r="B4" s="1" t="s">
        <v>14</v>
      </c>
      <c r="G4">
        <f>C20</f>
        <v>647</v>
      </c>
      <c r="I4" t="s">
        <v>23</v>
      </c>
      <c r="L4" s="1"/>
      <c r="M4" s="1"/>
      <c r="N4" s="1"/>
      <c r="O4" s="1"/>
    </row>
    <row r="5" spans="1:15">
      <c r="G5">
        <f>C28</f>
        <v>577</v>
      </c>
      <c r="I5" s="3">
        <f>I3/H3</f>
        <v>6.3121395843478811E-2</v>
      </c>
      <c r="L5" s="1"/>
      <c r="M5" s="1"/>
      <c r="N5" s="1"/>
      <c r="O5" s="1"/>
    </row>
    <row r="6" spans="1:15">
      <c r="A6" s="1" t="s">
        <v>11</v>
      </c>
      <c r="B6" s="2">
        <v>44278</v>
      </c>
      <c r="L6" s="1"/>
      <c r="M6" s="2"/>
      <c r="N6" s="1"/>
      <c r="O6" s="1"/>
    </row>
    <row r="7" spans="1:15">
      <c r="A7" s="1" t="s">
        <v>10</v>
      </c>
      <c r="L7" s="1"/>
      <c r="M7" s="1"/>
      <c r="N7" s="1"/>
      <c r="O7" s="1"/>
    </row>
    <row r="8" spans="1:15">
      <c r="A8" s="1" t="s">
        <v>9</v>
      </c>
      <c r="B8" s="1" t="s">
        <v>8</v>
      </c>
      <c r="L8" s="1"/>
      <c r="M8" s="1"/>
      <c r="N8" s="1"/>
      <c r="O8" s="1"/>
    </row>
    <row r="9" spans="1:15">
      <c r="A9" s="1" t="s">
        <v>7</v>
      </c>
      <c r="B9" s="1" t="s">
        <v>13</v>
      </c>
      <c r="L9" s="1"/>
      <c r="M9" s="1"/>
      <c r="N9" s="1"/>
      <c r="O9" s="1"/>
    </row>
    <row r="10" spans="1:15">
      <c r="L10" s="1"/>
      <c r="M10" s="1"/>
      <c r="N10" s="1"/>
      <c r="O10" s="1"/>
    </row>
    <row r="11" spans="1:15">
      <c r="A11" s="1" t="s">
        <v>5</v>
      </c>
      <c r="B11" s="1" t="s">
        <v>4</v>
      </c>
      <c r="C11" s="1" t="s">
        <v>3</v>
      </c>
      <c r="D11" s="1" t="s">
        <v>2</v>
      </c>
      <c r="L11" s="1"/>
      <c r="M11" s="1"/>
      <c r="N11" s="1"/>
      <c r="O11" s="1"/>
    </row>
    <row r="12" spans="1:15">
      <c r="A12" s="1" t="s">
        <v>1</v>
      </c>
      <c r="B12" s="1" t="s">
        <v>1</v>
      </c>
      <c r="C12" s="1">
        <v>586</v>
      </c>
      <c r="D12" s="1" t="s">
        <v>0</v>
      </c>
      <c r="L12" s="1"/>
      <c r="M12" s="1"/>
      <c r="N12" s="1"/>
      <c r="O12" s="1"/>
    </row>
    <row r="13" spans="1:15">
      <c r="L13" s="1"/>
      <c r="M13" s="1"/>
      <c r="N13" s="1"/>
      <c r="O13" s="1"/>
    </row>
    <row r="14" spans="1:15">
      <c r="A14" s="1" t="s">
        <v>11</v>
      </c>
      <c r="B14" s="2">
        <v>44278</v>
      </c>
      <c r="L14" s="1"/>
      <c r="M14" s="2"/>
      <c r="N14" s="1"/>
      <c r="O14" s="1"/>
    </row>
    <row r="15" spans="1:15">
      <c r="A15" s="1" t="s">
        <v>10</v>
      </c>
      <c r="L15" s="1"/>
      <c r="M15" s="1"/>
      <c r="N15" s="1"/>
      <c r="O15" s="1"/>
    </row>
    <row r="16" spans="1:15">
      <c r="A16" s="1" t="s">
        <v>9</v>
      </c>
      <c r="B16" s="1" t="s">
        <v>8</v>
      </c>
      <c r="L16" s="1"/>
      <c r="M16" s="1"/>
      <c r="N16" s="1"/>
      <c r="O16" s="1"/>
    </row>
    <row r="17" spans="1:15">
      <c r="A17" s="1" t="s">
        <v>7</v>
      </c>
      <c r="B17" s="1" t="s">
        <v>12</v>
      </c>
      <c r="L17" s="1"/>
      <c r="M17" s="1"/>
      <c r="N17" s="1"/>
      <c r="O17" s="1"/>
    </row>
    <row r="18" spans="1:15">
      <c r="L18" s="1"/>
      <c r="M18" s="1"/>
      <c r="N18" s="1"/>
      <c r="O18" s="1"/>
    </row>
    <row r="19" spans="1:15">
      <c r="A19" s="1" t="s">
        <v>5</v>
      </c>
      <c r="B19" s="1" t="s">
        <v>4</v>
      </c>
      <c r="C19" s="1" t="s">
        <v>3</v>
      </c>
      <c r="D19" s="1" t="s">
        <v>2</v>
      </c>
      <c r="L19" s="1"/>
      <c r="M19" s="1"/>
      <c r="N19" s="1"/>
      <c r="O19" s="1"/>
    </row>
    <row r="20" spans="1:15">
      <c r="A20" s="1" t="s">
        <v>1</v>
      </c>
      <c r="B20" s="1" t="s">
        <v>1</v>
      </c>
      <c r="C20" s="1">
        <v>647</v>
      </c>
      <c r="D20" s="1" t="s">
        <v>0</v>
      </c>
      <c r="L20" s="1"/>
      <c r="M20" s="1"/>
      <c r="N20" s="1"/>
      <c r="O20" s="1"/>
    </row>
    <row r="21" spans="1:15">
      <c r="L21" s="1"/>
      <c r="M21" s="1"/>
      <c r="N21" s="1"/>
      <c r="O21" s="1"/>
    </row>
    <row r="22" spans="1:15">
      <c r="A22" s="1" t="s">
        <v>11</v>
      </c>
      <c r="B22" s="2">
        <v>44278</v>
      </c>
    </row>
    <row r="23" spans="1:15">
      <c r="A23" s="1" t="s">
        <v>10</v>
      </c>
    </row>
    <row r="24" spans="1:15">
      <c r="A24" s="1" t="s">
        <v>9</v>
      </c>
      <c r="B24" s="1" t="s">
        <v>8</v>
      </c>
    </row>
    <row r="25" spans="1:15">
      <c r="A25" s="1" t="s">
        <v>7</v>
      </c>
      <c r="B25" s="1" t="s">
        <v>6</v>
      </c>
    </row>
    <row r="27" spans="1:15">
      <c r="A27" s="1" t="s">
        <v>5</v>
      </c>
      <c r="B27" s="1" t="s">
        <v>4</v>
      </c>
      <c r="C27" s="1" t="s">
        <v>3</v>
      </c>
      <c r="D27" s="1" t="s">
        <v>2</v>
      </c>
    </row>
    <row r="28" spans="1:15">
      <c r="A28" s="1" t="s">
        <v>1</v>
      </c>
      <c r="B28" s="1" t="s">
        <v>1</v>
      </c>
      <c r="C28" s="1">
        <v>577</v>
      </c>
      <c r="D28" s="1" t="s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D05CA-CA27-C94E-B925-1B73E723B704}">
  <dimension ref="A1:T55"/>
  <sheetViews>
    <sheetView topLeftCell="C1" workbookViewId="0">
      <pane ySplit="2" topLeftCell="A3" activePane="bottomLeft" state="frozen"/>
      <selection pane="bottomLeft" activeCell="R1" sqref="R1"/>
    </sheetView>
  </sheetViews>
  <sheetFormatPr baseColWidth="10" defaultRowHeight="15"/>
  <cols>
    <col min="1" max="1" width="17.33203125" customWidth="1"/>
    <col min="3" max="3" width="15.5" customWidth="1"/>
  </cols>
  <sheetData>
    <row r="1" spans="1:20">
      <c r="A1" s="45" t="s">
        <v>129</v>
      </c>
      <c r="B1" s="45"/>
      <c r="C1" s="45"/>
      <c r="D1" s="45"/>
      <c r="E1" s="45"/>
      <c r="F1" s="45"/>
      <c r="G1" s="45"/>
      <c r="H1" s="45"/>
      <c r="I1" s="45" t="s">
        <v>323</v>
      </c>
      <c r="J1" s="45" t="s">
        <v>415</v>
      </c>
      <c r="Q1" s="20" t="s">
        <v>313</v>
      </c>
      <c r="R1" s="4">
        <f>'Summary Exp.1'!H5</f>
        <v>892.94764489604052</v>
      </c>
    </row>
    <row r="2" spans="1:20">
      <c r="A2" s="45" t="s">
        <v>179</v>
      </c>
      <c r="B2" s="45" t="s">
        <v>180</v>
      </c>
      <c r="C2" s="45" t="s">
        <v>181</v>
      </c>
      <c r="D2" s="45" t="s">
        <v>182</v>
      </c>
      <c r="E2" s="45" t="s">
        <v>183</v>
      </c>
      <c r="F2" s="45" t="s">
        <v>184</v>
      </c>
      <c r="G2" s="45" t="s">
        <v>185</v>
      </c>
      <c r="H2" s="45" t="s">
        <v>186</v>
      </c>
      <c r="I2" s="45" t="s">
        <v>187</v>
      </c>
      <c r="J2" s="45" t="s">
        <v>187</v>
      </c>
      <c r="K2" s="34" t="s">
        <v>131</v>
      </c>
      <c r="L2" s="34" t="s">
        <v>315</v>
      </c>
      <c r="M2" s="34" t="s">
        <v>316</v>
      </c>
      <c r="N2" s="34" t="s">
        <v>317</v>
      </c>
      <c r="O2" s="34" t="s">
        <v>318</v>
      </c>
      <c r="P2" s="34" t="s">
        <v>125</v>
      </c>
      <c r="Q2" s="34" t="s">
        <v>137</v>
      </c>
      <c r="R2" s="40" t="s">
        <v>126</v>
      </c>
      <c r="S2" s="34" t="s">
        <v>319</v>
      </c>
      <c r="T2" s="34" t="s">
        <v>320</v>
      </c>
    </row>
    <row r="3" spans="1:20">
      <c r="A3" s="47" t="s">
        <v>416</v>
      </c>
      <c r="B3" s="47" t="s">
        <v>417</v>
      </c>
      <c r="C3" s="47" t="s">
        <v>418</v>
      </c>
      <c r="D3" s="47">
        <v>44295.473611111098</v>
      </c>
      <c r="E3" s="47" t="s">
        <v>191</v>
      </c>
      <c r="F3" s="47" t="s">
        <v>129</v>
      </c>
      <c r="G3" s="47" t="s">
        <v>214</v>
      </c>
      <c r="H3" s="47">
        <v>1</v>
      </c>
      <c r="I3" s="47">
        <v>1.8515556131821101E-3</v>
      </c>
      <c r="J3" s="47">
        <v>1.5250039203596199E-3</v>
      </c>
    </row>
    <row r="4" spans="1:20">
      <c r="A4" s="36" t="s">
        <v>419</v>
      </c>
      <c r="B4" s="36" t="s">
        <v>189</v>
      </c>
      <c r="C4" s="36" t="s">
        <v>420</v>
      </c>
      <c r="D4" s="36">
        <v>44295.4778703704</v>
      </c>
      <c r="E4" s="36" t="s">
        <v>191</v>
      </c>
      <c r="F4" s="36" t="s">
        <v>421</v>
      </c>
      <c r="G4" s="36" t="s">
        <v>422</v>
      </c>
      <c r="H4" s="36">
        <v>1</v>
      </c>
      <c r="I4" s="36" t="s">
        <v>192</v>
      </c>
      <c r="J4" s="36">
        <v>23.054250794175498</v>
      </c>
    </row>
    <row r="5" spans="1:20">
      <c r="A5" s="36" t="s">
        <v>423</v>
      </c>
      <c r="B5" s="36" t="s">
        <v>195</v>
      </c>
      <c r="C5" s="36" t="s">
        <v>424</v>
      </c>
      <c r="D5" s="36">
        <v>44295.4821296296</v>
      </c>
      <c r="E5" s="36" t="s">
        <v>191</v>
      </c>
      <c r="F5" s="36" t="s">
        <v>425</v>
      </c>
      <c r="G5" s="36" t="s">
        <v>426</v>
      </c>
      <c r="H5" s="36">
        <v>1</v>
      </c>
      <c r="I5" s="36">
        <v>3.6926200826365299</v>
      </c>
      <c r="J5" s="36">
        <v>22.944478333672599</v>
      </c>
    </row>
    <row r="6" spans="1:20">
      <c r="A6" s="36" t="s">
        <v>427</v>
      </c>
      <c r="B6" s="36" t="s">
        <v>199</v>
      </c>
      <c r="C6" s="36" t="s">
        <v>428</v>
      </c>
      <c r="D6" s="36">
        <v>44295.486365740697</v>
      </c>
      <c r="E6" s="36" t="s">
        <v>191</v>
      </c>
      <c r="F6" s="36" t="s">
        <v>425</v>
      </c>
      <c r="G6" s="36" t="s">
        <v>429</v>
      </c>
      <c r="H6" s="36">
        <v>1</v>
      </c>
      <c r="I6" s="36">
        <v>7.2694499791172396</v>
      </c>
      <c r="J6" s="36">
        <v>23.576100693746099</v>
      </c>
    </row>
    <row r="7" spans="1:20">
      <c r="A7" s="36" t="s">
        <v>430</v>
      </c>
      <c r="B7" s="36" t="s">
        <v>203</v>
      </c>
      <c r="C7" s="36" t="s">
        <v>431</v>
      </c>
      <c r="D7" s="36">
        <v>44295.490601851903</v>
      </c>
      <c r="E7" s="36" t="s">
        <v>191</v>
      </c>
      <c r="F7" s="36" t="s">
        <v>425</v>
      </c>
      <c r="G7" s="36" t="s">
        <v>432</v>
      </c>
      <c r="H7" s="36">
        <v>1</v>
      </c>
      <c r="I7" s="36">
        <v>14.8872661646741</v>
      </c>
      <c r="J7" s="36">
        <v>24.0376200055242</v>
      </c>
    </row>
    <row r="8" spans="1:20">
      <c r="A8" s="36" t="s">
        <v>433</v>
      </c>
      <c r="B8" s="36" t="s">
        <v>207</v>
      </c>
      <c r="C8" s="36" t="s">
        <v>434</v>
      </c>
      <c r="D8" s="36">
        <v>44295.494849536997</v>
      </c>
      <c r="E8" s="36" t="s">
        <v>191</v>
      </c>
      <c r="F8" s="36" t="s">
        <v>425</v>
      </c>
      <c r="G8" s="36" t="s">
        <v>214</v>
      </c>
      <c r="H8" s="36">
        <v>1</v>
      </c>
      <c r="I8" s="36">
        <v>30.110394924173601</v>
      </c>
      <c r="J8" s="36">
        <v>23.8441574535019</v>
      </c>
    </row>
    <row r="9" spans="1:20">
      <c r="A9" s="36" t="s">
        <v>435</v>
      </c>
      <c r="B9" s="36" t="s">
        <v>225</v>
      </c>
      <c r="C9" s="36" t="s">
        <v>436</v>
      </c>
      <c r="D9" s="36">
        <v>44295.4990972222</v>
      </c>
      <c r="E9" s="36" t="s">
        <v>191</v>
      </c>
      <c r="F9" s="36" t="s">
        <v>425</v>
      </c>
      <c r="G9" s="36" t="s">
        <v>437</v>
      </c>
      <c r="H9" s="36">
        <v>1</v>
      </c>
      <c r="I9" s="36">
        <v>59.8724373671254</v>
      </c>
      <c r="J9" s="36">
        <v>23.7976435135553</v>
      </c>
    </row>
    <row r="10" spans="1:20">
      <c r="A10" s="47" t="s">
        <v>438</v>
      </c>
      <c r="B10" s="47" t="s">
        <v>417</v>
      </c>
      <c r="C10" s="47" t="s">
        <v>439</v>
      </c>
      <c r="D10" s="47">
        <v>44295.503344907404</v>
      </c>
      <c r="E10" s="47" t="s">
        <v>191</v>
      </c>
      <c r="F10" s="47" t="s">
        <v>129</v>
      </c>
      <c r="G10" s="47"/>
      <c r="H10" s="47">
        <v>1</v>
      </c>
      <c r="I10" s="47">
        <v>7.2034104302759099E-3</v>
      </c>
      <c r="J10" s="47">
        <v>8.4159036793692401E-4</v>
      </c>
    </row>
    <row r="11" spans="1:20">
      <c r="A11" t="s">
        <v>440</v>
      </c>
      <c r="B11" t="s">
        <v>227</v>
      </c>
      <c r="C11" t="s">
        <v>441</v>
      </c>
      <c r="D11">
        <v>44295.507592592599</v>
      </c>
      <c r="E11" t="s">
        <v>191</v>
      </c>
      <c r="F11" t="s">
        <v>129</v>
      </c>
      <c r="H11">
        <v>27.5</v>
      </c>
      <c r="I11">
        <v>908.84679491488998</v>
      </c>
      <c r="J11">
        <v>640.07233133642205</v>
      </c>
    </row>
    <row r="12" spans="1:20">
      <c r="A12" t="s">
        <v>442</v>
      </c>
      <c r="B12" t="s">
        <v>229</v>
      </c>
      <c r="C12" t="s">
        <v>443</v>
      </c>
      <c r="D12">
        <v>44295.511840277803</v>
      </c>
      <c r="E12" t="s">
        <v>191</v>
      </c>
      <c r="F12" t="s">
        <v>129</v>
      </c>
      <c r="H12">
        <v>27.5</v>
      </c>
      <c r="I12">
        <v>899.33583305511604</v>
      </c>
      <c r="J12">
        <v>650.21918709866998</v>
      </c>
    </row>
    <row r="13" spans="1:20">
      <c r="A13" t="s">
        <v>444</v>
      </c>
      <c r="B13" t="s">
        <v>231</v>
      </c>
      <c r="C13" t="s">
        <v>445</v>
      </c>
      <c r="D13">
        <v>44295.516087962998</v>
      </c>
      <c r="E13" t="s">
        <v>191</v>
      </c>
      <c r="F13" t="s">
        <v>129</v>
      </c>
      <c r="H13">
        <v>36.67</v>
      </c>
      <c r="I13">
        <v>934.19229626105505</v>
      </c>
      <c r="J13">
        <v>849.60864678734697</v>
      </c>
      <c r="K13" s="42">
        <v>10</v>
      </c>
      <c r="L13" t="s">
        <v>127</v>
      </c>
      <c r="O13" s="4">
        <f>I13</f>
        <v>934.19229626105505</v>
      </c>
      <c r="R13" s="9">
        <f>O13/$R$1</f>
        <v>1.0461893276730869</v>
      </c>
      <c r="S13">
        <f>T13*60</f>
        <v>0</v>
      </c>
      <c r="T13">
        <v>0</v>
      </c>
    </row>
    <row r="14" spans="1:20">
      <c r="A14" t="s">
        <v>446</v>
      </c>
      <c r="B14" t="s">
        <v>233</v>
      </c>
      <c r="C14" t="s">
        <v>447</v>
      </c>
      <c r="D14">
        <v>44295.520358796297</v>
      </c>
      <c r="E14" t="s">
        <v>191</v>
      </c>
      <c r="F14" t="s">
        <v>129</v>
      </c>
      <c r="H14">
        <v>36.67</v>
      </c>
      <c r="I14">
        <v>889.00465026194001</v>
      </c>
      <c r="J14">
        <v>859.37454534472499</v>
      </c>
      <c r="K14" s="42">
        <v>2</v>
      </c>
      <c r="L14" t="s">
        <v>127</v>
      </c>
      <c r="O14" s="4">
        <f t="shared" ref="O14:O22" si="0">I14</f>
        <v>889.00465026194001</v>
      </c>
      <c r="R14" s="9">
        <f t="shared" ref="R14:R33" si="1">O14/$R$1</f>
        <v>0.99558429359589207</v>
      </c>
      <c r="S14">
        <f t="shared" ref="S14:S33" si="2">T14*60</f>
        <v>0</v>
      </c>
      <c r="T14">
        <v>0</v>
      </c>
    </row>
    <row r="15" spans="1:20">
      <c r="A15" t="s">
        <v>448</v>
      </c>
      <c r="B15" t="s">
        <v>237</v>
      </c>
      <c r="C15" t="s">
        <v>449</v>
      </c>
      <c r="D15">
        <v>44295.5246064815</v>
      </c>
      <c r="E15" t="s">
        <v>191</v>
      </c>
      <c r="F15" t="s">
        <v>129</v>
      </c>
      <c r="H15">
        <v>36.67</v>
      </c>
      <c r="I15">
        <v>758.88081463011804</v>
      </c>
      <c r="J15">
        <v>849.26246388501602</v>
      </c>
      <c r="K15" s="42">
        <v>2</v>
      </c>
      <c r="L15" t="s">
        <v>128</v>
      </c>
      <c r="O15" s="4">
        <f t="shared" si="0"/>
        <v>758.88081463011804</v>
      </c>
      <c r="R15" s="9">
        <f t="shared" si="1"/>
        <v>0.84986036859805936</v>
      </c>
      <c r="S15">
        <f t="shared" si="2"/>
        <v>0</v>
      </c>
      <c r="T15">
        <v>0</v>
      </c>
    </row>
    <row r="16" spans="1:20">
      <c r="A16" t="s">
        <v>450</v>
      </c>
      <c r="B16" t="s">
        <v>239</v>
      </c>
      <c r="C16" t="s">
        <v>451</v>
      </c>
      <c r="D16">
        <v>44295.528854166703</v>
      </c>
      <c r="E16" t="s">
        <v>191</v>
      </c>
      <c r="F16" t="s">
        <v>129</v>
      </c>
      <c r="H16">
        <v>36.67</v>
      </c>
      <c r="I16">
        <v>431.23029214967602</v>
      </c>
      <c r="J16">
        <v>853.54486009815105</v>
      </c>
      <c r="K16" s="42">
        <v>2</v>
      </c>
      <c r="L16" t="s">
        <v>128</v>
      </c>
      <c r="O16" s="4">
        <f t="shared" si="0"/>
        <v>431.23029214967602</v>
      </c>
      <c r="R16" s="9">
        <f t="shared" si="1"/>
        <v>0.48292897642378696</v>
      </c>
      <c r="S16">
        <f t="shared" si="2"/>
        <v>60</v>
      </c>
      <c r="T16">
        <v>1</v>
      </c>
    </row>
    <row r="17" spans="1:20">
      <c r="A17" t="s">
        <v>452</v>
      </c>
      <c r="B17" t="s">
        <v>241</v>
      </c>
      <c r="C17" t="s">
        <v>453</v>
      </c>
      <c r="D17">
        <v>44295.533101851899</v>
      </c>
      <c r="E17" t="s">
        <v>191</v>
      </c>
      <c r="F17" t="s">
        <v>129</v>
      </c>
      <c r="H17">
        <v>36.67</v>
      </c>
      <c r="I17">
        <v>413.797014828964</v>
      </c>
      <c r="J17">
        <v>865.25519556031202</v>
      </c>
      <c r="K17" s="42">
        <v>2</v>
      </c>
      <c r="L17" t="s">
        <v>128</v>
      </c>
      <c r="O17" s="4">
        <f t="shared" si="0"/>
        <v>413.797014828964</v>
      </c>
      <c r="R17" s="9">
        <f t="shared" si="1"/>
        <v>0.46340568475001626</v>
      </c>
      <c r="S17">
        <f t="shared" si="2"/>
        <v>120</v>
      </c>
      <c r="T17">
        <v>2</v>
      </c>
    </row>
    <row r="18" spans="1:20">
      <c r="A18" t="s">
        <v>454</v>
      </c>
      <c r="B18" t="s">
        <v>243</v>
      </c>
      <c r="C18" t="s">
        <v>455</v>
      </c>
      <c r="D18">
        <v>44295.537337962996</v>
      </c>
      <c r="E18" t="s">
        <v>191</v>
      </c>
      <c r="F18" t="s">
        <v>129</v>
      </c>
      <c r="H18">
        <v>36.67</v>
      </c>
      <c r="I18">
        <v>395.58273043449998</v>
      </c>
      <c r="J18">
        <v>859.90328316997102</v>
      </c>
      <c r="K18" s="42">
        <v>2</v>
      </c>
      <c r="L18" t="s">
        <v>128</v>
      </c>
      <c r="O18" s="4">
        <f t="shared" si="0"/>
        <v>395.58273043449998</v>
      </c>
      <c r="R18" s="9">
        <f t="shared" si="1"/>
        <v>0.4430077538090767</v>
      </c>
      <c r="S18">
        <f t="shared" si="2"/>
        <v>180</v>
      </c>
      <c r="T18">
        <v>3</v>
      </c>
    </row>
    <row r="19" spans="1:20">
      <c r="A19" t="s">
        <v>456</v>
      </c>
      <c r="B19" t="s">
        <v>245</v>
      </c>
      <c r="C19" t="s">
        <v>457</v>
      </c>
      <c r="D19">
        <v>44295.541585648098</v>
      </c>
      <c r="E19" t="s">
        <v>191</v>
      </c>
      <c r="F19" t="s">
        <v>129</v>
      </c>
      <c r="H19">
        <v>36.67</v>
      </c>
      <c r="I19">
        <v>373.356188349364</v>
      </c>
      <c r="J19">
        <v>873.79519726903902</v>
      </c>
      <c r="K19" s="42">
        <v>2</v>
      </c>
      <c r="L19" t="s">
        <v>128</v>
      </c>
      <c r="O19" s="4">
        <f t="shared" si="0"/>
        <v>373.356188349364</v>
      </c>
      <c r="R19" s="9">
        <f t="shared" si="1"/>
        <v>0.41811654970301332</v>
      </c>
      <c r="S19">
        <f t="shared" si="2"/>
        <v>240</v>
      </c>
      <c r="T19">
        <v>4</v>
      </c>
    </row>
    <row r="20" spans="1:20">
      <c r="A20" t="s">
        <v>458</v>
      </c>
      <c r="B20" t="s">
        <v>247</v>
      </c>
      <c r="C20" t="s">
        <v>459</v>
      </c>
      <c r="D20">
        <v>44295.545821759297</v>
      </c>
      <c r="E20" t="s">
        <v>191</v>
      </c>
      <c r="F20" t="s">
        <v>129</v>
      </c>
      <c r="H20">
        <v>36.67</v>
      </c>
      <c r="I20">
        <v>379.39896220364398</v>
      </c>
      <c r="J20">
        <v>856.42358654898601</v>
      </c>
      <c r="K20" s="42">
        <v>2</v>
      </c>
      <c r="L20" t="s">
        <v>128</v>
      </c>
      <c r="O20" s="4">
        <f t="shared" si="0"/>
        <v>379.39896220364398</v>
      </c>
      <c r="R20" s="9">
        <f t="shared" si="1"/>
        <v>0.42488377047885567</v>
      </c>
      <c r="S20">
        <f t="shared" si="2"/>
        <v>300</v>
      </c>
      <c r="T20">
        <v>5</v>
      </c>
    </row>
    <row r="21" spans="1:20">
      <c r="A21" s="46" t="s">
        <v>211</v>
      </c>
      <c r="B21" s="46" t="s">
        <v>207</v>
      </c>
      <c r="C21" s="46" t="s">
        <v>213</v>
      </c>
      <c r="D21" s="46">
        <v>44295.550057870401</v>
      </c>
      <c r="E21" s="46" t="s">
        <v>191</v>
      </c>
      <c r="F21" s="46" t="s">
        <v>129</v>
      </c>
      <c r="G21" s="46" t="s">
        <v>214</v>
      </c>
      <c r="H21" s="46">
        <v>1</v>
      </c>
      <c r="I21" s="46">
        <v>29.674370102560701</v>
      </c>
      <c r="J21" s="46">
        <v>23.789845439631499</v>
      </c>
      <c r="K21" s="42"/>
      <c r="O21" s="4"/>
      <c r="R21" s="9"/>
    </row>
    <row r="22" spans="1:20">
      <c r="A22" t="s">
        <v>460</v>
      </c>
      <c r="B22" t="s">
        <v>249</v>
      </c>
      <c r="C22" t="s">
        <v>461</v>
      </c>
      <c r="D22">
        <v>44295.554317129601</v>
      </c>
      <c r="E22" t="s">
        <v>191</v>
      </c>
      <c r="F22" t="s">
        <v>129</v>
      </c>
      <c r="H22">
        <v>36.67</v>
      </c>
      <c r="I22">
        <v>360.04933488138101</v>
      </c>
      <c r="J22">
        <v>880.51020988462801</v>
      </c>
      <c r="K22" s="42">
        <v>2</v>
      </c>
      <c r="L22" t="s">
        <v>128</v>
      </c>
      <c r="O22" s="4">
        <f t="shared" si="0"/>
        <v>360.04933488138101</v>
      </c>
      <c r="R22" s="85">
        <f t="shared" si="1"/>
        <v>0.40321438433638401</v>
      </c>
      <c r="S22">
        <f t="shared" si="2"/>
        <v>420</v>
      </c>
      <c r="T22">
        <v>7</v>
      </c>
    </row>
    <row r="23" spans="1:20">
      <c r="A23" t="s">
        <v>462</v>
      </c>
      <c r="B23" t="s">
        <v>251</v>
      </c>
      <c r="C23" t="s">
        <v>463</v>
      </c>
      <c r="D23">
        <v>44295.558553240699</v>
      </c>
      <c r="E23" t="s">
        <v>191</v>
      </c>
      <c r="F23" t="s">
        <v>129</v>
      </c>
      <c r="H23">
        <v>36.67</v>
      </c>
      <c r="I23">
        <v>895.491291462714</v>
      </c>
      <c r="J23">
        <v>856.88446787674695</v>
      </c>
      <c r="K23" t="s">
        <v>484</v>
      </c>
      <c r="R23" s="9"/>
    </row>
    <row r="24" spans="1:20">
      <c r="A24" t="s">
        <v>464</v>
      </c>
      <c r="B24" t="s">
        <v>253</v>
      </c>
      <c r="C24" t="s">
        <v>465</v>
      </c>
      <c r="D24">
        <v>44295.5628125</v>
      </c>
      <c r="E24" t="s">
        <v>191</v>
      </c>
      <c r="F24" t="s">
        <v>129</v>
      </c>
      <c r="H24">
        <v>36.67</v>
      </c>
      <c r="I24">
        <v>907.95128813858901</v>
      </c>
      <c r="J24">
        <v>874.92450678829903</v>
      </c>
      <c r="K24" t="s">
        <v>484</v>
      </c>
      <c r="R24" s="9"/>
    </row>
    <row r="25" spans="1:20">
      <c r="A25" t="s">
        <v>466</v>
      </c>
      <c r="B25" t="s">
        <v>255</v>
      </c>
      <c r="C25" t="s">
        <v>467</v>
      </c>
      <c r="D25">
        <v>44295.567048611098</v>
      </c>
      <c r="E25" t="s">
        <v>191</v>
      </c>
      <c r="F25" t="s">
        <v>129</v>
      </c>
      <c r="H25">
        <v>36.67</v>
      </c>
      <c r="I25">
        <v>891.95895367828905</v>
      </c>
      <c r="J25">
        <v>853.84761130885704</v>
      </c>
      <c r="K25" s="42">
        <v>10</v>
      </c>
      <c r="L25" t="s">
        <v>127</v>
      </c>
      <c r="O25" s="4">
        <f>I25</f>
        <v>891.95895367828905</v>
      </c>
      <c r="R25" s="9">
        <f t="shared" si="1"/>
        <v>0.99889277806666188</v>
      </c>
      <c r="S25">
        <f t="shared" si="2"/>
        <v>0</v>
      </c>
      <c r="T25" s="33">
        <v>0</v>
      </c>
    </row>
    <row r="26" spans="1:20">
      <c r="A26" t="s">
        <v>468</v>
      </c>
      <c r="B26" t="s">
        <v>259</v>
      </c>
      <c r="C26" t="s">
        <v>469</v>
      </c>
      <c r="D26">
        <v>44295.571296296301</v>
      </c>
      <c r="E26" t="s">
        <v>191</v>
      </c>
      <c r="F26" t="s">
        <v>129</v>
      </c>
      <c r="H26">
        <v>36.67</v>
      </c>
      <c r="I26">
        <v>890.96282648178601</v>
      </c>
      <c r="J26">
        <v>852.46088978545799</v>
      </c>
      <c r="K26" s="42">
        <v>1</v>
      </c>
      <c r="L26" t="s">
        <v>127</v>
      </c>
      <c r="O26" s="4">
        <f t="shared" ref="O26:O33" si="3">I26</f>
        <v>890.96282648178601</v>
      </c>
      <c r="R26" s="9">
        <f t="shared" si="1"/>
        <v>0.99777722868121166</v>
      </c>
      <c r="S26">
        <f t="shared" si="2"/>
        <v>0</v>
      </c>
      <c r="T26" s="33">
        <v>0</v>
      </c>
    </row>
    <row r="27" spans="1:20">
      <c r="A27" t="s">
        <v>470</v>
      </c>
      <c r="B27" t="s">
        <v>261</v>
      </c>
      <c r="C27" t="s">
        <v>471</v>
      </c>
      <c r="D27">
        <v>44295.575543981497</v>
      </c>
      <c r="E27" t="s">
        <v>191</v>
      </c>
      <c r="F27" t="s">
        <v>129</v>
      </c>
      <c r="H27">
        <v>36.67</v>
      </c>
      <c r="I27">
        <v>786.06659358821105</v>
      </c>
      <c r="J27">
        <v>873.11015753857896</v>
      </c>
      <c r="K27" s="43">
        <v>1</v>
      </c>
      <c r="L27" t="s">
        <v>128</v>
      </c>
      <c r="O27" s="4">
        <f t="shared" si="3"/>
        <v>786.06659358821105</v>
      </c>
      <c r="R27" s="9">
        <f t="shared" si="1"/>
        <v>0.88030535505777285</v>
      </c>
      <c r="S27">
        <f t="shared" si="2"/>
        <v>0</v>
      </c>
      <c r="T27" s="33">
        <v>0</v>
      </c>
    </row>
    <row r="28" spans="1:20">
      <c r="A28" t="s">
        <v>472</v>
      </c>
      <c r="B28" t="s">
        <v>263</v>
      </c>
      <c r="C28" t="s">
        <v>473</v>
      </c>
      <c r="D28">
        <v>44295.579756944397</v>
      </c>
      <c r="E28" t="s">
        <v>191</v>
      </c>
      <c r="F28" t="s">
        <v>129</v>
      </c>
      <c r="H28">
        <v>36.67</v>
      </c>
      <c r="I28">
        <v>299.96258028799502</v>
      </c>
      <c r="J28">
        <v>842.88288800447799</v>
      </c>
      <c r="K28" s="43">
        <v>1</v>
      </c>
      <c r="L28" t="s">
        <v>128</v>
      </c>
      <c r="O28" s="4">
        <f t="shared" si="3"/>
        <v>299.96258028799502</v>
      </c>
      <c r="R28" s="9">
        <f t="shared" si="1"/>
        <v>0.33592403989476621</v>
      </c>
      <c r="S28">
        <f t="shared" si="2"/>
        <v>120</v>
      </c>
      <c r="T28" s="33">
        <v>2</v>
      </c>
    </row>
    <row r="29" spans="1:20">
      <c r="A29" t="s">
        <v>474</v>
      </c>
      <c r="B29" t="s">
        <v>265</v>
      </c>
      <c r="C29" t="s">
        <v>475</v>
      </c>
      <c r="D29">
        <v>44295.5840046296</v>
      </c>
      <c r="E29" t="s">
        <v>191</v>
      </c>
      <c r="F29" t="s">
        <v>129</v>
      </c>
      <c r="H29">
        <v>36.67</v>
      </c>
      <c r="I29">
        <v>258.24071792882302</v>
      </c>
      <c r="J29">
        <v>876.29591892491806</v>
      </c>
      <c r="K29" s="43">
        <v>1</v>
      </c>
      <c r="L29" t="s">
        <v>128</v>
      </c>
      <c r="O29" s="4">
        <f t="shared" si="3"/>
        <v>258.24071792882302</v>
      </c>
      <c r="R29" s="9">
        <f t="shared" si="1"/>
        <v>0.28920029007847164</v>
      </c>
      <c r="S29">
        <f t="shared" si="2"/>
        <v>240</v>
      </c>
      <c r="T29" s="33">
        <v>4</v>
      </c>
    </row>
    <row r="30" spans="1:20">
      <c r="A30" t="s">
        <v>476</v>
      </c>
      <c r="B30" t="s">
        <v>267</v>
      </c>
      <c r="C30" t="s">
        <v>477</v>
      </c>
      <c r="D30">
        <v>44295.588252314803</v>
      </c>
      <c r="E30" t="s">
        <v>191</v>
      </c>
      <c r="F30" t="s">
        <v>129</v>
      </c>
      <c r="H30">
        <v>36.67</v>
      </c>
      <c r="I30">
        <v>235.02676206732099</v>
      </c>
      <c r="J30">
        <v>868.74060117182205</v>
      </c>
      <c r="K30" s="43">
        <v>1</v>
      </c>
      <c r="L30" t="s">
        <v>128</v>
      </c>
      <c r="O30" s="4">
        <f t="shared" si="3"/>
        <v>235.02676206732099</v>
      </c>
      <c r="R30" s="9">
        <f t="shared" si="1"/>
        <v>0.26320329462841402</v>
      </c>
      <c r="S30">
        <f t="shared" si="2"/>
        <v>360</v>
      </c>
      <c r="T30" s="33">
        <v>6</v>
      </c>
    </row>
    <row r="31" spans="1:20">
      <c r="A31" t="s">
        <v>478</v>
      </c>
      <c r="B31" t="s">
        <v>269</v>
      </c>
      <c r="C31" t="s">
        <v>479</v>
      </c>
      <c r="D31">
        <v>44295.592499999999</v>
      </c>
      <c r="E31" t="s">
        <v>191</v>
      </c>
      <c r="F31" t="s">
        <v>129</v>
      </c>
      <c r="H31">
        <v>36.67</v>
      </c>
      <c r="I31">
        <v>228.09419797168101</v>
      </c>
      <c r="J31">
        <v>858.63049398804299</v>
      </c>
      <c r="K31" s="43">
        <v>1</v>
      </c>
      <c r="L31" t="s">
        <v>128</v>
      </c>
      <c r="O31" s="4">
        <f t="shared" si="3"/>
        <v>228.09419797168101</v>
      </c>
      <c r="R31" s="9">
        <f t="shared" si="1"/>
        <v>0.25543960978612179</v>
      </c>
      <c r="S31">
        <f t="shared" si="2"/>
        <v>1350</v>
      </c>
      <c r="T31" s="33">
        <v>22.5</v>
      </c>
    </row>
    <row r="32" spans="1:20">
      <c r="A32" s="46" t="s">
        <v>235</v>
      </c>
      <c r="B32" s="46" t="s">
        <v>207</v>
      </c>
      <c r="C32" s="46" t="s">
        <v>236</v>
      </c>
      <c r="D32" s="46">
        <v>44295.596736111103</v>
      </c>
      <c r="E32" s="46" t="s">
        <v>191</v>
      </c>
      <c r="F32" s="46" t="s">
        <v>129</v>
      </c>
      <c r="G32" s="46" t="s">
        <v>214</v>
      </c>
      <c r="H32" s="46">
        <v>1</v>
      </c>
      <c r="I32" s="46">
        <v>29.9125219416762</v>
      </c>
      <c r="J32" s="46">
        <v>23.557741770362501</v>
      </c>
      <c r="K32" s="43"/>
      <c r="O32" s="4"/>
      <c r="R32" s="9"/>
      <c r="T32" s="33"/>
    </row>
    <row r="33" spans="1:20">
      <c r="A33" t="s">
        <v>480</v>
      </c>
      <c r="B33" t="s">
        <v>271</v>
      </c>
      <c r="C33" t="s">
        <v>481</v>
      </c>
      <c r="D33">
        <v>44295.600983796299</v>
      </c>
      <c r="E33" t="s">
        <v>191</v>
      </c>
      <c r="F33" t="s">
        <v>129</v>
      </c>
      <c r="H33">
        <v>36.67</v>
      </c>
      <c r="I33">
        <v>225.762282101842</v>
      </c>
      <c r="J33">
        <v>865.85445135775205</v>
      </c>
      <c r="K33" s="43">
        <v>1</v>
      </c>
      <c r="L33" t="s">
        <v>128</v>
      </c>
      <c r="O33" s="4">
        <f t="shared" si="3"/>
        <v>225.762282101842</v>
      </c>
      <c r="R33" s="85">
        <f t="shared" si="1"/>
        <v>0.25282812871758664</v>
      </c>
      <c r="S33">
        <f t="shared" si="2"/>
        <v>1470</v>
      </c>
      <c r="T33" s="33">
        <v>24.5</v>
      </c>
    </row>
    <row r="34" spans="1:20">
      <c r="A34" t="s">
        <v>86</v>
      </c>
      <c r="B34" t="s">
        <v>273</v>
      </c>
      <c r="C34" t="s">
        <v>324</v>
      </c>
      <c r="D34">
        <v>44295.605231481502</v>
      </c>
      <c r="E34" t="s">
        <v>191</v>
      </c>
      <c r="F34" t="s">
        <v>129</v>
      </c>
      <c r="H34">
        <v>36.67</v>
      </c>
      <c r="I34">
        <v>870.82426998750304</v>
      </c>
      <c r="J34">
        <v>906.88951383679898</v>
      </c>
      <c r="K34" s="43">
        <v>8</v>
      </c>
      <c r="O34" s="4"/>
    </row>
    <row r="35" spans="1:20">
      <c r="A35" t="s">
        <v>85</v>
      </c>
      <c r="B35" t="s">
        <v>275</v>
      </c>
      <c r="C35" t="s">
        <v>325</v>
      </c>
      <c r="D35">
        <v>44295.609479166698</v>
      </c>
      <c r="E35" t="s">
        <v>191</v>
      </c>
      <c r="F35" t="s">
        <v>129</v>
      </c>
      <c r="H35">
        <v>36.67</v>
      </c>
      <c r="I35">
        <v>850.92454739210598</v>
      </c>
      <c r="J35">
        <v>926.982366576971</v>
      </c>
      <c r="K35" s="43">
        <v>8</v>
      </c>
    </row>
    <row r="36" spans="1:20">
      <c r="A36" t="s">
        <v>84</v>
      </c>
      <c r="B36" t="s">
        <v>277</v>
      </c>
      <c r="C36" t="s">
        <v>326</v>
      </c>
      <c r="D36">
        <v>44295.613738425898</v>
      </c>
      <c r="E36" t="s">
        <v>191</v>
      </c>
      <c r="F36" t="s">
        <v>129</v>
      </c>
      <c r="H36">
        <v>36.67</v>
      </c>
      <c r="I36">
        <v>713.63721186857197</v>
      </c>
      <c r="J36">
        <v>930.15782417209698</v>
      </c>
      <c r="K36" s="43">
        <v>8</v>
      </c>
    </row>
    <row r="37" spans="1:20">
      <c r="A37" t="s">
        <v>83</v>
      </c>
      <c r="B37" t="s">
        <v>281</v>
      </c>
      <c r="C37" t="s">
        <v>327</v>
      </c>
      <c r="D37">
        <v>44295.617974537003</v>
      </c>
      <c r="E37" t="s">
        <v>191</v>
      </c>
      <c r="F37" t="s">
        <v>129</v>
      </c>
      <c r="H37">
        <v>36.67</v>
      </c>
      <c r="I37">
        <v>527.40456684255298</v>
      </c>
      <c r="J37">
        <v>935.70643474145299</v>
      </c>
      <c r="K37" s="43">
        <v>8</v>
      </c>
    </row>
    <row r="38" spans="1:20">
      <c r="A38" t="s">
        <v>82</v>
      </c>
      <c r="B38" t="s">
        <v>283</v>
      </c>
      <c r="C38" t="s">
        <v>328</v>
      </c>
      <c r="D38">
        <v>44295.622222222199</v>
      </c>
      <c r="E38" t="s">
        <v>191</v>
      </c>
      <c r="F38" t="s">
        <v>129</v>
      </c>
      <c r="H38">
        <v>36.67</v>
      </c>
      <c r="I38">
        <v>510.87732291256202</v>
      </c>
      <c r="J38">
        <v>928.19687160444903</v>
      </c>
      <c r="K38" s="43">
        <v>8</v>
      </c>
    </row>
    <row r="39" spans="1:20">
      <c r="A39" t="s">
        <v>81</v>
      </c>
      <c r="B39" t="s">
        <v>285</v>
      </c>
      <c r="C39" t="s">
        <v>329</v>
      </c>
      <c r="D39">
        <v>44295.626458333303</v>
      </c>
      <c r="E39" t="s">
        <v>191</v>
      </c>
      <c r="F39" t="s">
        <v>129</v>
      </c>
      <c r="H39">
        <v>36.67</v>
      </c>
      <c r="I39">
        <v>538.26951429690996</v>
      </c>
      <c r="J39">
        <v>946.11003856485195</v>
      </c>
      <c r="K39" s="43">
        <v>8</v>
      </c>
    </row>
    <row r="40" spans="1:20">
      <c r="A40" t="s">
        <v>80</v>
      </c>
      <c r="B40" t="s">
        <v>287</v>
      </c>
      <c r="C40" t="s">
        <v>330</v>
      </c>
      <c r="D40">
        <v>44295.630706018499</v>
      </c>
      <c r="E40" t="s">
        <v>191</v>
      </c>
      <c r="F40" t="s">
        <v>129</v>
      </c>
      <c r="H40">
        <v>36.67</v>
      </c>
      <c r="I40">
        <v>530.62630365583504</v>
      </c>
      <c r="J40">
        <v>949.33098999474601</v>
      </c>
      <c r="K40" s="43">
        <v>8</v>
      </c>
    </row>
    <row r="41" spans="1:20">
      <c r="A41" t="s">
        <v>79</v>
      </c>
      <c r="B41" t="s">
        <v>289</v>
      </c>
      <c r="C41" t="s">
        <v>331</v>
      </c>
      <c r="D41">
        <v>44295.634953703702</v>
      </c>
      <c r="E41" t="s">
        <v>191</v>
      </c>
      <c r="F41" t="s">
        <v>129</v>
      </c>
      <c r="H41">
        <v>36.67</v>
      </c>
      <c r="I41">
        <v>536.54116949664399</v>
      </c>
      <c r="J41">
        <v>952.22557207339503</v>
      </c>
      <c r="K41" s="43">
        <v>8</v>
      </c>
    </row>
    <row r="42" spans="1:20">
      <c r="A42" t="s">
        <v>78</v>
      </c>
      <c r="B42" t="s">
        <v>291</v>
      </c>
      <c r="C42" t="s">
        <v>332</v>
      </c>
      <c r="D42">
        <v>44295.639212962997</v>
      </c>
      <c r="E42" t="s">
        <v>191</v>
      </c>
      <c r="F42" t="s">
        <v>129</v>
      </c>
      <c r="H42">
        <v>36.67</v>
      </c>
      <c r="I42">
        <v>503.702666159437</v>
      </c>
      <c r="J42">
        <v>912.64204864739099</v>
      </c>
      <c r="K42" s="43">
        <v>8</v>
      </c>
    </row>
    <row r="43" spans="1:20">
      <c r="A43" s="46" t="s">
        <v>257</v>
      </c>
      <c r="B43" s="46" t="s">
        <v>207</v>
      </c>
      <c r="C43" s="46" t="s">
        <v>258</v>
      </c>
      <c r="D43" s="46">
        <v>44295.643460648098</v>
      </c>
      <c r="E43" s="46" t="s">
        <v>191</v>
      </c>
      <c r="F43" s="46" t="s">
        <v>129</v>
      </c>
      <c r="G43" s="46" t="s">
        <v>214</v>
      </c>
      <c r="H43" s="46">
        <v>1</v>
      </c>
      <c r="I43" s="46">
        <v>29.8150898848791</v>
      </c>
      <c r="J43" s="46">
        <v>24.040109800254999</v>
      </c>
      <c r="K43" s="43"/>
    </row>
    <row r="44" spans="1:20">
      <c r="A44" t="s">
        <v>77</v>
      </c>
      <c r="B44" t="s">
        <v>333</v>
      </c>
      <c r="C44" t="s">
        <v>334</v>
      </c>
      <c r="D44">
        <v>44295.647731481498</v>
      </c>
      <c r="E44" t="s">
        <v>191</v>
      </c>
      <c r="F44" t="s">
        <v>129</v>
      </c>
      <c r="G44" t="s">
        <v>192</v>
      </c>
      <c r="H44">
        <v>36.67</v>
      </c>
      <c r="I44">
        <v>525.79208878481995</v>
      </c>
      <c r="J44">
        <v>917.93843245806204</v>
      </c>
      <c r="K44" s="43">
        <v>8</v>
      </c>
    </row>
    <row r="45" spans="1:20">
      <c r="A45" t="s">
        <v>76</v>
      </c>
      <c r="B45" t="s">
        <v>335</v>
      </c>
      <c r="C45" t="s">
        <v>336</v>
      </c>
      <c r="D45">
        <v>44295.651967592603</v>
      </c>
      <c r="E45" t="s">
        <v>191</v>
      </c>
      <c r="F45" t="s">
        <v>129</v>
      </c>
      <c r="G45" t="s">
        <v>192</v>
      </c>
      <c r="H45">
        <v>36.67</v>
      </c>
      <c r="I45">
        <v>527.56729708709895</v>
      </c>
      <c r="J45">
        <v>929.60459011996704</v>
      </c>
      <c r="K45" s="43">
        <v>8</v>
      </c>
    </row>
    <row r="46" spans="1:20">
      <c r="A46" t="s">
        <v>75</v>
      </c>
      <c r="B46" t="s">
        <v>337</v>
      </c>
      <c r="C46" t="s">
        <v>338</v>
      </c>
      <c r="D46">
        <v>44295.6562037037</v>
      </c>
      <c r="E46" t="s">
        <v>191</v>
      </c>
      <c r="F46" t="s">
        <v>129</v>
      </c>
      <c r="G46" t="s">
        <v>192</v>
      </c>
      <c r="H46">
        <v>36.67</v>
      </c>
      <c r="I46">
        <v>537.01708267735899</v>
      </c>
      <c r="J46">
        <v>913.47446648089499</v>
      </c>
      <c r="K46" s="43">
        <v>8</v>
      </c>
    </row>
    <row r="47" spans="1:20">
      <c r="A47" t="s">
        <v>74</v>
      </c>
      <c r="B47" t="s">
        <v>339</v>
      </c>
      <c r="C47" t="s">
        <v>340</v>
      </c>
      <c r="D47">
        <v>44295.660474536999</v>
      </c>
      <c r="E47" t="s">
        <v>191</v>
      </c>
      <c r="F47" t="s">
        <v>129</v>
      </c>
      <c r="G47" t="s">
        <v>192</v>
      </c>
      <c r="H47">
        <v>36.67</v>
      </c>
      <c r="I47">
        <v>517.68314822352102</v>
      </c>
      <c r="J47">
        <v>920.42242884105201</v>
      </c>
      <c r="K47" s="43">
        <v>8</v>
      </c>
    </row>
    <row r="48" spans="1:20">
      <c r="A48" t="s">
        <v>59</v>
      </c>
      <c r="B48" t="s">
        <v>341</v>
      </c>
      <c r="C48" t="s">
        <v>342</v>
      </c>
      <c r="D48">
        <v>44295.664722222202</v>
      </c>
      <c r="E48" t="s">
        <v>191</v>
      </c>
      <c r="F48" t="s">
        <v>129</v>
      </c>
      <c r="G48" t="s">
        <v>192</v>
      </c>
      <c r="H48">
        <v>36.67</v>
      </c>
      <c r="I48">
        <v>876.16448908895097</v>
      </c>
      <c r="J48">
        <v>898.54417755557097</v>
      </c>
      <c r="K48" s="43">
        <v>10</v>
      </c>
    </row>
    <row r="49" spans="1:11">
      <c r="A49" t="s">
        <v>58</v>
      </c>
      <c r="B49" t="s">
        <v>343</v>
      </c>
      <c r="C49" t="s">
        <v>344</v>
      </c>
      <c r="D49">
        <v>44295.668958333299</v>
      </c>
      <c r="E49" t="s">
        <v>191</v>
      </c>
      <c r="F49" t="s">
        <v>129</v>
      </c>
      <c r="G49" t="s">
        <v>192</v>
      </c>
      <c r="H49">
        <v>36.67</v>
      </c>
      <c r="I49">
        <v>852.83265201351298</v>
      </c>
      <c r="J49">
        <v>863.39630780446396</v>
      </c>
      <c r="K49" s="43">
        <v>10</v>
      </c>
    </row>
    <row r="50" spans="1:11">
      <c r="A50" t="s">
        <v>57</v>
      </c>
      <c r="B50" t="s">
        <v>345</v>
      </c>
      <c r="C50" t="s">
        <v>346</v>
      </c>
      <c r="D50">
        <v>44295.673194444404</v>
      </c>
      <c r="E50" t="s">
        <v>191</v>
      </c>
      <c r="F50" t="s">
        <v>129</v>
      </c>
      <c r="G50" t="s">
        <v>192</v>
      </c>
      <c r="H50">
        <v>36.67</v>
      </c>
      <c r="I50">
        <v>934.10802714553301</v>
      </c>
      <c r="J50">
        <v>911.02324529533996</v>
      </c>
      <c r="K50" s="43">
        <v>10</v>
      </c>
    </row>
    <row r="51" spans="1:11">
      <c r="A51" t="s">
        <v>56</v>
      </c>
      <c r="B51" t="s">
        <v>347</v>
      </c>
      <c r="C51" t="s">
        <v>348</v>
      </c>
      <c r="D51">
        <v>44295.6774421296</v>
      </c>
      <c r="E51" t="s">
        <v>191</v>
      </c>
      <c r="F51" t="s">
        <v>129</v>
      </c>
      <c r="G51" t="s">
        <v>192</v>
      </c>
      <c r="H51">
        <v>36.67</v>
      </c>
      <c r="I51">
        <v>794.51798977389501</v>
      </c>
      <c r="J51">
        <v>916.73603524951295</v>
      </c>
      <c r="K51" s="43">
        <v>10</v>
      </c>
    </row>
    <row r="52" spans="1:11">
      <c r="A52" t="s">
        <v>55</v>
      </c>
      <c r="B52" t="s">
        <v>349</v>
      </c>
      <c r="C52" t="s">
        <v>350</v>
      </c>
      <c r="D52">
        <v>44295.681689814803</v>
      </c>
      <c r="E52" t="s">
        <v>191</v>
      </c>
      <c r="F52" t="s">
        <v>129</v>
      </c>
      <c r="G52" t="s">
        <v>192</v>
      </c>
      <c r="H52">
        <v>36.67</v>
      </c>
      <c r="I52">
        <v>794.84609872706699</v>
      </c>
      <c r="J52">
        <v>923.60128740467405</v>
      </c>
      <c r="K52" s="43">
        <v>10</v>
      </c>
    </row>
    <row r="53" spans="1:11">
      <c r="A53" t="s">
        <v>54</v>
      </c>
      <c r="B53" t="s">
        <v>351</v>
      </c>
      <c r="C53" t="s">
        <v>352</v>
      </c>
      <c r="D53">
        <v>44295.6859259259</v>
      </c>
      <c r="E53" t="s">
        <v>191</v>
      </c>
      <c r="F53" t="s">
        <v>129</v>
      </c>
      <c r="G53" t="s">
        <v>192</v>
      </c>
      <c r="H53">
        <v>36.67</v>
      </c>
      <c r="I53">
        <v>577.75300447279903</v>
      </c>
      <c r="J53">
        <v>924.16531027761096</v>
      </c>
      <c r="K53" s="43">
        <v>10</v>
      </c>
    </row>
    <row r="54" spans="1:11">
      <c r="A54" s="46" t="s">
        <v>279</v>
      </c>
      <c r="B54" s="46" t="s">
        <v>207</v>
      </c>
      <c r="C54" s="46" t="s">
        <v>280</v>
      </c>
      <c r="D54" s="46">
        <v>44295.690173611103</v>
      </c>
      <c r="E54" s="46" t="s">
        <v>191</v>
      </c>
      <c r="F54" s="46" t="s">
        <v>129</v>
      </c>
      <c r="G54" s="46" t="s">
        <v>214</v>
      </c>
      <c r="H54" s="46">
        <v>1</v>
      </c>
      <c r="I54" s="46">
        <v>29.599978755327601</v>
      </c>
      <c r="J54" s="46">
        <v>24.087514375766201</v>
      </c>
    </row>
    <row r="55" spans="1:11">
      <c r="A55" s="47" t="s">
        <v>482</v>
      </c>
      <c r="B55" s="47" t="s">
        <v>417</v>
      </c>
      <c r="C55" s="47" t="s">
        <v>483</v>
      </c>
      <c r="D55" s="47">
        <v>44295.6944097222</v>
      </c>
      <c r="E55" s="47" t="s">
        <v>191</v>
      </c>
      <c r="F55" s="47" t="s">
        <v>129</v>
      </c>
      <c r="G55" s="47" t="s">
        <v>192</v>
      </c>
      <c r="H55" s="47">
        <v>1</v>
      </c>
      <c r="I55" s="47">
        <v>3.0196335403015299E-4</v>
      </c>
      <c r="J55" s="47">
        <v>4.00015464445342E-3</v>
      </c>
    </row>
  </sheetData>
  <autoFilter ref="A2:T55" xr:uid="{BF71E4EF-3A3C-294F-B912-6AF9A087CC72}"/>
  <pageMargins left="0.7" right="0.7" top="0.75" bottom="0.75" header="0.3" footer="0.3"/>
  <drawing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D2FC2-9500-324D-ACF8-6C67FDE058BD}">
  <dimension ref="A1:S23"/>
  <sheetViews>
    <sheetView tabSelected="1" workbookViewId="0">
      <selection activeCell="F11" sqref="F11"/>
    </sheetView>
  </sheetViews>
  <sheetFormatPr baseColWidth="10" defaultRowHeight="15"/>
  <cols>
    <col min="4" max="5" width="11" bestFit="1" customWidth="1"/>
    <col min="6" max="6" width="11.6640625" bestFit="1" customWidth="1"/>
  </cols>
  <sheetData>
    <row r="1" spans="1:19"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19">
      <c r="A2" t="s">
        <v>20</v>
      </c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19">
      <c r="A3" s="50">
        <v>44284</v>
      </c>
      <c r="B3" s="51" t="s">
        <v>485</v>
      </c>
      <c r="C3" s="52"/>
      <c r="D3" s="50">
        <v>44284</v>
      </c>
      <c r="E3" s="51" t="s">
        <v>485</v>
      </c>
      <c r="F3" s="52"/>
      <c r="G3" s="50">
        <v>44287</v>
      </c>
      <c r="H3" s="51" t="s">
        <v>490</v>
      </c>
      <c r="I3" s="52"/>
      <c r="J3" s="66">
        <v>44293</v>
      </c>
      <c r="K3" s="51" t="s">
        <v>489</v>
      </c>
      <c r="L3" s="67"/>
      <c r="M3" s="49"/>
      <c r="N3" s="49"/>
      <c r="O3" s="49"/>
      <c r="P3" s="49"/>
      <c r="Q3" s="49"/>
      <c r="R3" s="49"/>
      <c r="S3" s="49"/>
    </row>
    <row r="4" spans="1:19">
      <c r="A4" s="60" t="s">
        <v>486</v>
      </c>
      <c r="B4" s="16" t="s">
        <v>22</v>
      </c>
      <c r="C4" s="61" t="s">
        <v>24</v>
      </c>
      <c r="D4" s="60" t="s">
        <v>486</v>
      </c>
      <c r="E4" s="16" t="s">
        <v>22</v>
      </c>
      <c r="F4" s="61" t="s">
        <v>24</v>
      </c>
      <c r="G4" s="60" t="s">
        <v>486</v>
      </c>
      <c r="H4" s="16" t="s">
        <v>22</v>
      </c>
      <c r="I4" s="61" t="s">
        <v>24</v>
      </c>
      <c r="J4" s="53" t="s">
        <v>486</v>
      </c>
      <c r="K4" s="16" t="s">
        <v>22</v>
      </c>
      <c r="L4" s="61" t="s">
        <v>24</v>
      </c>
      <c r="M4" s="49"/>
      <c r="N4" s="49"/>
      <c r="O4" s="49"/>
      <c r="P4" s="49"/>
      <c r="Q4" s="49"/>
      <c r="R4" s="49"/>
      <c r="S4" s="49"/>
    </row>
    <row r="5" spans="1:19">
      <c r="A5" s="48">
        <f>'Method 3_1'!I51</f>
        <v>888.82824765556404</v>
      </c>
      <c r="B5" s="74">
        <f>AVERAGE(A5:A7)</f>
        <v>883.12236197509367</v>
      </c>
      <c r="C5" s="54">
        <f>STDEV(A5:A7)</f>
        <v>5.6149619316805524</v>
      </c>
      <c r="D5" s="48">
        <f>'Method 3_1'!I49</f>
        <v>8974.9096740710302</v>
      </c>
      <c r="E5" s="75">
        <f>AVERAGE(D5:D6)</f>
        <v>9212.0251925041994</v>
      </c>
      <c r="F5" s="65">
        <f>STDEV(D5:D6)</f>
        <v>335.33198201731682</v>
      </c>
      <c r="G5" s="48">
        <f>'Method 2&amp;3'!J51</f>
        <v>915.01235190084901</v>
      </c>
      <c r="H5" s="75">
        <f>AVERAGE(G5:G6)</f>
        <v>892.94764489604052</v>
      </c>
      <c r="I5" s="84">
        <f>STDEV(G5:G7)</f>
        <v>31.204207895988809</v>
      </c>
      <c r="J5" s="68">
        <f>'Method 3_2'!I23</f>
        <v>895.491291462714</v>
      </c>
      <c r="K5" s="75">
        <f>AVERAGE(J5:J6)</f>
        <v>901.72128980065145</v>
      </c>
      <c r="L5" s="65">
        <f>STDEV(J5:J6)</f>
        <v>8.8105481430730563</v>
      </c>
      <c r="M5" s="49"/>
      <c r="N5" s="49"/>
      <c r="O5" s="49"/>
      <c r="P5" s="49"/>
      <c r="Q5" s="49"/>
      <c r="R5" s="49"/>
      <c r="S5" s="49"/>
    </row>
    <row r="6" spans="1:19">
      <c r="A6" s="48">
        <f>'Method 3_1'!I52</f>
        <v>877.60297038319004</v>
      </c>
      <c r="B6" s="59" t="s">
        <v>137</v>
      </c>
      <c r="C6" s="55">
        <f>C5/B5</f>
        <v>6.3580792124012693E-3</v>
      </c>
      <c r="D6" s="48">
        <f>'Method 3_1'!I50</f>
        <v>9449.1407109373704</v>
      </c>
      <c r="E6" s="64" t="s">
        <v>137</v>
      </c>
      <c r="F6" s="55">
        <f>F5/E5</f>
        <v>3.640154852053331E-2</v>
      </c>
      <c r="G6" s="48">
        <f>'Method 2&amp;3'!J52</f>
        <v>870.88293789123202</v>
      </c>
      <c r="H6" s="59" t="s">
        <v>137</v>
      </c>
      <c r="I6" s="55">
        <f>I5/H5</f>
        <v>3.4945170721203581E-2</v>
      </c>
      <c r="J6" s="68">
        <f>'Method 3_2'!I24</f>
        <v>907.95128813858901</v>
      </c>
      <c r="K6" s="64" t="s">
        <v>137</v>
      </c>
      <c r="L6" s="55">
        <f>L5/K5</f>
        <v>9.7708108289434464E-3</v>
      </c>
      <c r="M6" s="49"/>
      <c r="N6" s="49"/>
      <c r="O6" s="49"/>
      <c r="P6" s="49"/>
      <c r="Q6" s="49"/>
      <c r="R6" s="49"/>
      <c r="S6" s="49"/>
    </row>
    <row r="7" spans="1:19">
      <c r="A7" s="48">
        <f>'Method 3_1'!I53</f>
        <v>882.93586788652703</v>
      </c>
      <c r="B7" s="41"/>
      <c r="C7" s="54"/>
      <c r="D7" s="53"/>
      <c r="E7" s="41"/>
      <c r="F7" s="54"/>
      <c r="G7" s="53"/>
      <c r="H7" s="41"/>
      <c r="I7" s="54"/>
      <c r="J7" s="69"/>
      <c r="K7" s="49"/>
      <c r="L7" s="70"/>
      <c r="M7" s="49"/>
      <c r="N7" s="49"/>
      <c r="O7" s="49"/>
      <c r="P7" s="49"/>
      <c r="Q7" s="49"/>
      <c r="R7" s="49"/>
      <c r="S7" s="49"/>
    </row>
    <row r="8" spans="1:19">
      <c r="A8" s="56" t="s">
        <v>487</v>
      </c>
      <c r="B8" s="57"/>
      <c r="C8" s="58"/>
      <c r="D8" s="56" t="s">
        <v>488</v>
      </c>
      <c r="E8" s="57"/>
      <c r="F8" s="58"/>
      <c r="G8" s="56"/>
      <c r="H8" s="57"/>
      <c r="I8" s="58"/>
      <c r="J8" s="71"/>
      <c r="K8" s="72"/>
      <c r="L8" s="73"/>
      <c r="M8" s="49"/>
      <c r="N8" s="49"/>
      <c r="O8" s="49"/>
      <c r="P8" s="49"/>
      <c r="Q8" s="49"/>
      <c r="R8" s="49"/>
      <c r="S8" s="49"/>
    </row>
    <row r="9" spans="1:19">
      <c r="G9" s="49"/>
      <c r="H9" s="49"/>
      <c r="I9" s="49"/>
      <c r="M9" s="49"/>
      <c r="N9" s="49"/>
      <c r="O9" s="49"/>
      <c r="P9" s="49"/>
      <c r="Q9" s="49"/>
      <c r="R9" s="49"/>
      <c r="S9" s="49"/>
    </row>
    <row r="10" spans="1:19">
      <c r="F10" s="37">
        <f>AVERAGE(B5,H5,K5)/1000</f>
        <v>0.89259709889059524</v>
      </c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</row>
    <row r="11" spans="1:19"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</row>
    <row r="12" spans="1:19"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</row>
    <row r="13" spans="1:19" ht="16" thickBot="1"/>
    <row r="14" spans="1:19">
      <c r="A14" s="13" t="s">
        <v>134</v>
      </c>
      <c r="B14" s="14"/>
      <c r="C14" s="14"/>
      <c r="D14" s="14"/>
      <c r="E14" s="14"/>
      <c r="F14" s="77"/>
      <c r="G14" s="41"/>
      <c r="H14" s="21" t="s">
        <v>138</v>
      </c>
      <c r="I14" s="5" t="s">
        <v>492</v>
      </c>
      <c r="J14" s="41"/>
      <c r="K14" s="41"/>
    </row>
    <row r="15" spans="1:19" ht="16">
      <c r="A15" s="15" t="s">
        <v>131</v>
      </c>
      <c r="B15" s="16" t="s">
        <v>126</v>
      </c>
      <c r="C15" s="16" t="s">
        <v>133</v>
      </c>
      <c r="D15" s="16" t="s">
        <v>132</v>
      </c>
      <c r="E15" s="17" t="s">
        <v>24</v>
      </c>
      <c r="F15" s="78" t="s">
        <v>133</v>
      </c>
      <c r="G15" s="41"/>
      <c r="H15" s="22">
        <v>12.19241765427892</v>
      </c>
      <c r="I15" s="23">
        <v>4.5111945320832003E-7</v>
      </c>
      <c r="J15" s="16"/>
      <c r="K15" s="41"/>
    </row>
    <row r="16" spans="1:19" ht="16">
      <c r="A16" s="18">
        <v>1</v>
      </c>
      <c r="B16" s="62">
        <f>'Method 3_2'!R33</f>
        <v>0.25282812871758664</v>
      </c>
      <c r="C16" s="41">
        <f>'Method 3_2'!S33</f>
        <v>1470</v>
      </c>
      <c r="D16" s="63">
        <v>0.4473589210293023</v>
      </c>
      <c r="E16" s="62">
        <v>5.8355131115236727E-3</v>
      </c>
      <c r="F16" s="79">
        <v>104.56666666666666</v>
      </c>
      <c r="G16" s="41"/>
      <c r="H16" s="22">
        <v>24.38483530855784</v>
      </c>
      <c r="I16" s="23">
        <v>9.0223890641664006E-7</v>
      </c>
      <c r="J16" s="41"/>
      <c r="K16" s="41"/>
    </row>
    <row r="17" spans="1:9" ht="16">
      <c r="A17" s="18">
        <v>2</v>
      </c>
      <c r="B17" s="62">
        <f>'Method 3_2'!R22</f>
        <v>0.40321438433638401</v>
      </c>
      <c r="C17" s="41">
        <f>'Method 3_2'!S22</f>
        <v>420</v>
      </c>
      <c r="D17" s="63">
        <v>0.88634943057146609</v>
      </c>
      <c r="E17" s="62">
        <v>6.2032776718410265E-3</v>
      </c>
      <c r="F17" s="79">
        <v>118.48333333333333</v>
      </c>
      <c r="G17" s="41"/>
      <c r="H17" s="22">
        <v>48.769670617115679</v>
      </c>
      <c r="I17" s="23">
        <v>1.8044778128332801E-6</v>
      </c>
    </row>
    <row r="18" spans="1:9" ht="16">
      <c r="A18" s="18">
        <v>4</v>
      </c>
      <c r="B18" s="62">
        <v>0.46585802720811298</v>
      </c>
      <c r="C18" s="41">
        <v>90</v>
      </c>
      <c r="D18" s="63">
        <v>1.7439207785372532</v>
      </c>
      <c r="E18" s="76">
        <v>1.1237776494949784E-2</v>
      </c>
      <c r="F18" s="79">
        <v>111.16666666666667</v>
      </c>
      <c r="G18" s="41"/>
      <c r="H18" s="22">
        <v>73.154505925673533</v>
      </c>
      <c r="I18" s="23">
        <v>2.7067167192499205E-6</v>
      </c>
    </row>
    <row r="19" spans="1:9" ht="16">
      <c r="A19" s="18">
        <v>6</v>
      </c>
      <c r="B19" s="62">
        <v>0.55173091581988509</v>
      </c>
      <c r="C19" s="41">
        <v>120</v>
      </c>
      <c r="D19" s="63">
        <v>2.6033396870199699</v>
      </c>
      <c r="E19" s="76">
        <v>1.9014001547839107E-2</v>
      </c>
      <c r="F19" s="79">
        <v>111.51666666666667</v>
      </c>
      <c r="G19" s="41"/>
      <c r="H19" s="22">
        <v>97.539341234231358</v>
      </c>
      <c r="I19" s="23">
        <v>3.6089556256665602E-6</v>
      </c>
    </row>
    <row r="20" spans="1:9" ht="16">
      <c r="A20" s="18">
        <v>8</v>
      </c>
      <c r="B20" s="62">
        <f>'Method 3_1'!$Q$7</f>
        <v>0.57212460980513569</v>
      </c>
      <c r="C20" s="62">
        <f>'Method 3_1'!$R$7</f>
        <v>60</v>
      </c>
      <c r="D20" s="63">
        <v>3.458018109114815</v>
      </c>
      <c r="E20" s="62">
        <v>2.6943775131099509E-2</v>
      </c>
      <c r="F20" s="79">
        <v>96.766666666666666</v>
      </c>
      <c r="G20" s="41"/>
      <c r="H20" s="22">
        <v>121.92417654278918</v>
      </c>
      <c r="I20" s="23">
        <v>4.5111945320832E-6</v>
      </c>
    </row>
    <row r="21" spans="1:9" ht="17" thickBot="1">
      <c r="A21" s="19">
        <v>10</v>
      </c>
      <c r="B21" s="80">
        <f>'Method 3_1'!$Q$23</f>
        <v>0.62701738905737403</v>
      </c>
      <c r="C21" s="81">
        <f>'Method 3_1'!$R$23</f>
        <v>120</v>
      </c>
      <c r="D21" s="82">
        <v>4.2809507463503591</v>
      </c>
      <c r="E21" s="80">
        <v>3.1888453140220929E-2</v>
      </c>
      <c r="F21" s="83">
        <v>163</v>
      </c>
      <c r="G21" s="41"/>
      <c r="H21" s="22"/>
      <c r="I21" s="23"/>
    </row>
    <row r="22" spans="1:9" ht="16">
      <c r="A22" s="41"/>
      <c r="B22" s="41"/>
      <c r="C22" s="41"/>
      <c r="D22" s="41"/>
      <c r="E22" s="41"/>
      <c r="F22" s="41"/>
      <c r="G22" s="41"/>
      <c r="H22" s="22"/>
      <c r="I22" s="23"/>
    </row>
    <row r="23" spans="1:9">
      <c r="A23" s="41"/>
      <c r="B23" s="41"/>
      <c r="C23" s="41"/>
      <c r="D23" s="41"/>
      <c r="E23" s="41"/>
      <c r="F23" s="41"/>
      <c r="G23" s="41"/>
    </row>
  </sheetData>
  <pageMargins left="0.7" right="0.7" top="0.75" bottom="0.75" header="0.3" footer="0.3"/>
  <pageSetup paperSize="9" orientation="portrait" horizontalDpi="0" verticalDpi="0"/>
  <drawing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4FFD8-62C8-C44F-BA77-1A93CCFBFBE4}">
  <dimension ref="A1:I9"/>
  <sheetViews>
    <sheetView topLeftCell="A3" zoomScale="140" zoomScaleNormal="140" workbookViewId="0">
      <selection activeCell="E12" sqref="E12"/>
    </sheetView>
  </sheetViews>
  <sheetFormatPr baseColWidth="10" defaultRowHeight="15"/>
  <sheetData>
    <row r="1" spans="1:9">
      <c r="A1" s="8" t="s">
        <v>130</v>
      </c>
      <c r="B1" s="8" t="s">
        <v>135</v>
      </c>
      <c r="C1" s="88" t="s">
        <v>136</v>
      </c>
      <c r="D1" s="88"/>
      <c r="E1" s="88"/>
      <c r="F1" s="8"/>
      <c r="G1" s="8" t="s">
        <v>124</v>
      </c>
      <c r="H1" s="8" t="s">
        <v>125</v>
      </c>
      <c r="I1" s="8" t="s">
        <v>137</v>
      </c>
    </row>
    <row r="2" spans="1:9">
      <c r="A2" s="12">
        <v>44284</v>
      </c>
      <c r="B2">
        <v>10</v>
      </c>
      <c r="C2">
        <v>6.343</v>
      </c>
      <c r="D2">
        <v>6.7430000000000003</v>
      </c>
      <c r="E2">
        <v>6.7350000000000003</v>
      </c>
      <c r="G2" s="9">
        <f>AVERAGE(C2:E2)</f>
        <v>6.6070000000000002</v>
      </c>
      <c r="H2" s="9">
        <f>STDEV(C2:E2)</f>
        <v>0.22866569484730345</v>
      </c>
      <c r="I2" s="3">
        <f>H2/G2</f>
        <v>3.4609610238732172E-2</v>
      </c>
    </row>
    <row r="3" spans="1:9">
      <c r="A3" s="12">
        <v>44285</v>
      </c>
      <c r="B3">
        <v>8</v>
      </c>
      <c r="C3">
        <v>5.7670000000000003</v>
      </c>
      <c r="D3">
        <v>5.923</v>
      </c>
      <c r="E3" s="9">
        <v>5.9</v>
      </c>
      <c r="G3" s="9">
        <f t="shared" ref="G3:G7" si="0">AVERAGE(C3:E3)</f>
        <v>5.8633333333333342</v>
      </c>
      <c r="H3" s="9">
        <f t="shared" ref="H3:H8" si="1">STDEV(C3:E3)</f>
        <v>8.4215992147176622E-2</v>
      </c>
      <c r="I3" s="3">
        <f t="shared" ref="I3:I8" si="2">H3/G3</f>
        <v>1.4363159547557125E-2</v>
      </c>
    </row>
    <row r="4" spans="1:9">
      <c r="A4" s="12">
        <v>44285</v>
      </c>
      <c r="B4">
        <v>8</v>
      </c>
      <c r="C4">
        <v>5.6890000000000001</v>
      </c>
      <c r="D4">
        <v>5.6829999999999998</v>
      </c>
      <c r="E4">
        <v>5.657</v>
      </c>
      <c r="G4" s="9">
        <f>AVERAGE(C4:E4)</f>
        <v>5.676333333333333</v>
      </c>
      <c r="H4" s="9">
        <f t="shared" si="1"/>
        <v>1.7009801096230737E-2</v>
      </c>
      <c r="I4" s="3">
        <f t="shared" si="2"/>
        <v>2.9966177279166254E-3</v>
      </c>
    </row>
    <row r="5" spans="1:9">
      <c r="A5" s="12">
        <v>44286</v>
      </c>
      <c r="B5">
        <v>6</v>
      </c>
      <c r="C5">
        <v>5.9870000000000001</v>
      </c>
      <c r="D5">
        <v>6.2169999999999996</v>
      </c>
      <c r="E5">
        <v>6.2279999999999998</v>
      </c>
      <c r="F5">
        <v>6.3739999999999997</v>
      </c>
      <c r="G5" s="9">
        <f>AVERAGE(C5:F5)</f>
        <v>6.2015000000000002</v>
      </c>
      <c r="H5" s="9">
        <f>STDEV(C5:F5)</f>
        <v>0.15990518023712241</v>
      </c>
      <c r="I5" s="3">
        <f t="shared" si="2"/>
        <v>2.5784919815709489E-2</v>
      </c>
    </row>
    <row r="6" spans="1:9">
      <c r="A6" s="12">
        <v>44287</v>
      </c>
      <c r="B6">
        <v>4</v>
      </c>
      <c r="C6">
        <v>5.8789999999999996</v>
      </c>
      <c r="D6">
        <v>5.8810000000000002</v>
      </c>
      <c r="E6">
        <v>5.8129999999999997</v>
      </c>
      <c r="G6" s="9">
        <f t="shared" si="0"/>
        <v>5.8576666666666668</v>
      </c>
      <c r="H6" s="9">
        <f t="shared" si="1"/>
        <v>3.8695391629150637E-2</v>
      </c>
      <c r="I6" s="3">
        <f t="shared" si="2"/>
        <v>6.6059395030701592E-3</v>
      </c>
    </row>
    <row r="7" spans="1:9">
      <c r="A7" s="12">
        <v>44293</v>
      </c>
      <c r="B7">
        <v>2</v>
      </c>
      <c r="C7">
        <v>5.9539999999999997</v>
      </c>
      <c r="D7">
        <v>5.9279999999999999</v>
      </c>
      <c r="E7">
        <v>5.9749999999999996</v>
      </c>
      <c r="G7" s="20">
        <f t="shared" si="0"/>
        <v>5.9523333333333328</v>
      </c>
      <c r="H7" s="20">
        <f t="shared" si="1"/>
        <v>2.3544284515213589E-2</v>
      </c>
      <c r="I7" s="10">
        <f t="shared" si="2"/>
        <v>3.9554714423274216E-3</v>
      </c>
    </row>
    <row r="8" spans="1:9">
      <c r="B8">
        <v>1</v>
      </c>
      <c r="C8">
        <v>6.6840000000000002</v>
      </c>
      <c r="D8">
        <v>6.9649999999999999</v>
      </c>
      <c r="E8">
        <v>6.9539999999999997</v>
      </c>
      <c r="G8" s="20">
        <f>AVERAGE(C8:E8)</f>
        <v>6.8676666666666675</v>
      </c>
      <c r="H8" s="20">
        <f t="shared" si="1"/>
        <v>0.15915506065888468</v>
      </c>
      <c r="I8" s="10">
        <f t="shared" si="2"/>
        <v>2.3174546521217979E-2</v>
      </c>
    </row>
    <row r="9" spans="1:9">
      <c r="G9" s="20">
        <f>AVERAGE(G2:G8)</f>
        <v>6.1465476190476185</v>
      </c>
      <c r="H9" s="20">
        <f>STDEV(G2:G8)</f>
        <v>0.43922887725394016</v>
      </c>
      <c r="I9" s="10">
        <f t="shared" ref="I9" si="3">H9/G9</f>
        <v>7.1459444305419187E-2</v>
      </c>
    </row>
  </sheetData>
  <mergeCells count="1">
    <mergeCell ref="C1:E1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1DB21-2364-A74F-B040-47E7AAA826EA}">
  <dimension ref="A1:G116"/>
  <sheetViews>
    <sheetView workbookViewId="0">
      <selection activeCell="F2" sqref="F2:Y24"/>
    </sheetView>
  </sheetViews>
  <sheetFormatPr baseColWidth="10" defaultColWidth="8.83203125" defaultRowHeight="15"/>
  <cols>
    <col min="1" max="1" width="18.33203125" style="1" bestFit="1" customWidth="1"/>
    <col min="2" max="2" width="14" style="1" bestFit="1" customWidth="1"/>
    <col min="3" max="3" width="6.5" style="1" bestFit="1" customWidth="1"/>
    <col min="4" max="4" width="5.5" style="1" bestFit="1" customWidth="1"/>
  </cols>
  <sheetData>
    <row r="1" spans="1:7">
      <c r="A1" s="1" t="s">
        <v>19</v>
      </c>
      <c r="B1" s="2">
        <v>44285</v>
      </c>
      <c r="G1" s="7" t="s">
        <v>123</v>
      </c>
    </row>
    <row r="2" spans="1:7">
      <c r="A2" s="1" t="s">
        <v>18</v>
      </c>
      <c r="B2" s="1" t="s">
        <v>17</v>
      </c>
    </row>
    <row r="3" spans="1:7">
      <c r="A3" s="1" t="s">
        <v>16</v>
      </c>
      <c r="B3" s="1" t="s">
        <v>14</v>
      </c>
    </row>
    <row r="4" spans="1:7">
      <c r="A4" s="1" t="s">
        <v>15</v>
      </c>
      <c r="B4" s="1" t="s">
        <v>14</v>
      </c>
    </row>
    <row r="6" spans="1:7">
      <c r="A6" s="1" t="s">
        <v>11</v>
      </c>
      <c r="B6" s="2">
        <v>44281</v>
      </c>
    </row>
    <row r="7" spans="1:7">
      <c r="A7" s="1" t="s">
        <v>10</v>
      </c>
    </row>
    <row r="8" spans="1:7">
      <c r="A8" s="1" t="s">
        <v>9</v>
      </c>
      <c r="B8" s="1" t="s">
        <v>8</v>
      </c>
    </row>
    <row r="9" spans="1:7">
      <c r="A9" s="1" t="s">
        <v>7</v>
      </c>
      <c r="B9" s="1" t="s">
        <v>73</v>
      </c>
    </row>
    <row r="11" spans="1:7">
      <c r="A11" s="1" t="s">
        <v>5</v>
      </c>
      <c r="B11" s="1" t="s">
        <v>4</v>
      </c>
      <c r="C11" s="1" t="s">
        <v>3</v>
      </c>
      <c r="D11" s="1" t="s">
        <v>2</v>
      </c>
    </row>
    <row r="12" spans="1:7">
      <c r="A12" s="1" t="s">
        <v>1</v>
      </c>
      <c r="B12" s="1" t="s">
        <v>1</v>
      </c>
      <c r="C12" s="1">
        <v>812</v>
      </c>
      <c r="D12" s="1" t="s">
        <v>0</v>
      </c>
    </row>
    <row r="14" spans="1:7">
      <c r="A14" s="1" t="s">
        <v>11</v>
      </c>
      <c r="B14" s="2">
        <v>44281</v>
      </c>
    </row>
    <row r="15" spans="1:7">
      <c r="A15" s="1" t="s">
        <v>10</v>
      </c>
    </row>
    <row r="16" spans="1:7">
      <c r="A16" s="1" t="s">
        <v>9</v>
      </c>
      <c r="B16" s="1" t="s">
        <v>8</v>
      </c>
    </row>
    <row r="17" spans="1:4">
      <c r="A17" s="1" t="s">
        <v>7</v>
      </c>
      <c r="B17" s="1" t="s">
        <v>72</v>
      </c>
    </row>
    <row r="19" spans="1:4">
      <c r="A19" s="1" t="s">
        <v>5</v>
      </c>
      <c r="B19" s="1" t="s">
        <v>4</v>
      </c>
      <c r="C19" s="1" t="s">
        <v>3</v>
      </c>
      <c r="D19" s="1" t="s">
        <v>2</v>
      </c>
    </row>
    <row r="20" spans="1:4">
      <c r="A20" s="1" t="s">
        <v>1</v>
      </c>
      <c r="B20" s="1" t="s">
        <v>1</v>
      </c>
      <c r="C20" s="1">
        <v>893</v>
      </c>
      <c r="D20" s="1" t="s">
        <v>0</v>
      </c>
    </row>
    <row r="22" spans="1:4">
      <c r="A22" s="1" t="s">
        <v>11</v>
      </c>
      <c r="B22" s="2">
        <v>44281</v>
      </c>
    </row>
    <row r="23" spans="1:4">
      <c r="A23" s="1" t="s">
        <v>10</v>
      </c>
    </row>
    <row r="24" spans="1:4">
      <c r="A24" s="1" t="s">
        <v>9</v>
      </c>
      <c r="B24" s="1" t="s">
        <v>8</v>
      </c>
    </row>
    <row r="25" spans="1:4">
      <c r="A25" s="1" t="s">
        <v>7</v>
      </c>
      <c r="B25" s="1" t="s">
        <v>71</v>
      </c>
    </row>
    <row r="27" spans="1:4">
      <c r="A27" s="1" t="s">
        <v>5</v>
      </c>
      <c r="B27" s="1" t="s">
        <v>4</v>
      </c>
      <c r="C27" s="1" t="s">
        <v>3</v>
      </c>
      <c r="D27" s="1" t="s">
        <v>2</v>
      </c>
    </row>
    <row r="28" spans="1:4">
      <c r="A28" s="1" t="s">
        <v>1</v>
      </c>
      <c r="B28" s="1" t="s">
        <v>1</v>
      </c>
      <c r="C28" s="1">
        <v>1040</v>
      </c>
      <c r="D28" s="1" t="s">
        <v>0</v>
      </c>
    </row>
    <row r="30" spans="1:4">
      <c r="A30" s="1" t="s">
        <v>11</v>
      </c>
      <c r="B30" s="2">
        <v>44281</v>
      </c>
    </row>
    <row r="31" spans="1:4">
      <c r="A31" s="1" t="s">
        <v>10</v>
      </c>
    </row>
    <row r="32" spans="1:4">
      <c r="A32" s="1" t="s">
        <v>9</v>
      </c>
      <c r="B32" s="1" t="s">
        <v>8</v>
      </c>
    </row>
    <row r="33" spans="1:4">
      <c r="A33" s="1" t="s">
        <v>7</v>
      </c>
      <c r="B33" s="1" t="s">
        <v>70</v>
      </c>
    </row>
    <row r="35" spans="1:4">
      <c r="A35" s="1" t="s">
        <v>5</v>
      </c>
      <c r="B35" s="1" t="s">
        <v>4</v>
      </c>
      <c r="C35" s="1" t="s">
        <v>3</v>
      </c>
      <c r="D35" s="1" t="s">
        <v>2</v>
      </c>
    </row>
    <row r="36" spans="1:4">
      <c r="A36" s="1" t="s">
        <v>1</v>
      </c>
      <c r="B36" s="1" t="s">
        <v>1</v>
      </c>
      <c r="C36" s="1">
        <v>993</v>
      </c>
      <c r="D36" s="1" t="s">
        <v>0</v>
      </c>
    </row>
    <row r="38" spans="1:4">
      <c r="A38" s="1" t="s">
        <v>11</v>
      </c>
      <c r="B38" s="2">
        <v>44281</v>
      </c>
    </row>
    <row r="39" spans="1:4">
      <c r="A39" s="1" t="s">
        <v>10</v>
      </c>
    </row>
    <row r="40" spans="1:4">
      <c r="A40" s="1" t="s">
        <v>9</v>
      </c>
      <c r="B40" s="1" t="s">
        <v>8</v>
      </c>
    </row>
    <row r="41" spans="1:4">
      <c r="A41" s="1" t="s">
        <v>7</v>
      </c>
      <c r="B41" s="1" t="s">
        <v>69</v>
      </c>
    </row>
    <row r="43" spans="1:4">
      <c r="A43" s="1" t="s">
        <v>5</v>
      </c>
      <c r="B43" s="1" t="s">
        <v>4</v>
      </c>
      <c r="C43" s="1" t="s">
        <v>3</v>
      </c>
      <c r="D43" s="1" t="s">
        <v>2</v>
      </c>
    </row>
    <row r="44" spans="1:4">
      <c r="A44" s="1" t="s">
        <v>1</v>
      </c>
      <c r="B44" s="1" t="s">
        <v>1</v>
      </c>
      <c r="C44" s="1">
        <v>986</v>
      </c>
      <c r="D44" s="1" t="s">
        <v>0</v>
      </c>
    </row>
    <row r="46" spans="1:4">
      <c r="A46" s="1" t="s">
        <v>11</v>
      </c>
      <c r="B46" s="2">
        <v>44281</v>
      </c>
    </row>
    <row r="47" spans="1:4">
      <c r="A47" s="1" t="s">
        <v>10</v>
      </c>
    </row>
    <row r="48" spans="1:4">
      <c r="A48" s="1" t="s">
        <v>9</v>
      </c>
      <c r="B48" s="1" t="s">
        <v>8</v>
      </c>
    </row>
    <row r="49" spans="1:4">
      <c r="A49" s="1" t="s">
        <v>7</v>
      </c>
      <c r="B49" s="1" t="s">
        <v>68</v>
      </c>
    </row>
    <row r="51" spans="1:4">
      <c r="A51" s="1" t="s">
        <v>5</v>
      </c>
      <c r="B51" s="1" t="s">
        <v>4</v>
      </c>
      <c r="C51" s="1" t="s">
        <v>3</v>
      </c>
      <c r="D51" s="1" t="s">
        <v>2</v>
      </c>
    </row>
    <row r="52" spans="1:4">
      <c r="A52" s="1" t="s">
        <v>1</v>
      </c>
      <c r="B52" s="1" t="s">
        <v>1</v>
      </c>
      <c r="C52" s="1">
        <v>987</v>
      </c>
      <c r="D52" s="1" t="s">
        <v>0</v>
      </c>
    </row>
    <row r="54" spans="1:4">
      <c r="A54" s="1" t="s">
        <v>11</v>
      </c>
      <c r="B54" s="2">
        <v>44281</v>
      </c>
    </row>
    <row r="55" spans="1:4">
      <c r="A55" s="1" t="s">
        <v>10</v>
      </c>
    </row>
    <row r="56" spans="1:4">
      <c r="A56" s="1" t="s">
        <v>9</v>
      </c>
      <c r="B56" s="1" t="s">
        <v>8</v>
      </c>
    </row>
    <row r="57" spans="1:4">
      <c r="A57" s="1" t="s">
        <v>7</v>
      </c>
      <c r="B57" s="1" t="s">
        <v>67</v>
      </c>
    </row>
    <row r="59" spans="1:4">
      <c r="A59" s="1" t="s">
        <v>5</v>
      </c>
      <c r="B59" s="1" t="s">
        <v>4</v>
      </c>
      <c r="C59" s="1" t="s">
        <v>3</v>
      </c>
      <c r="D59" s="1" t="s">
        <v>2</v>
      </c>
    </row>
    <row r="60" spans="1:4">
      <c r="A60" s="1" t="s">
        <v>1</v>
      </c>
      <c r="B60" s="1" t="s">
        <v>1</v>
      </c>
      <c r="C60" s="1">
        <v>991</v>
      </c>
      <c r="D60" s="1" t="s">
        <v>0</v>
      </c>
    </row>
    <row r="62" spans="1:4">
      <c r="A62" s="1" t="s">
        <v>11</v>
      </c>
      <c r="B62" s="2">
        <v>44281</v>
      </c>
    </row>
    <row r="63" spans="1:4">
      <c r="A63" s="1" t="s">
        <v>10</v>
      </c>
    </row>
    <row r="64" spans="1:4">
      <c r="A64" s="1" t="s">
        <v>9</v>
      </c>
      <c r="B64" s="1" t="s">
        <v>8</v>
      </c>
    </row>
    <row r="65" spans="1:4">
      <c r="A65" s="1" t="s">
        <v>7</v>
      </c>
      <c r="B65" s="1" t="s">
        <v>66</v>
      </c>
    </row>
    <row r="67" spans="1:4">
      <c r="A67" s="1" t="s">
        <v>5</v>
      </c>
      <c r="B67" s="1" t="s">
        <v>4</v>
      </c>
      <c r="C67" s="1" t="s">
        <v>3</v>
      </c>
      <c r="D67" s="1" t="s">
        <v>2</v>
      </c>
    </row>
    <row r="68" spans="1:4">
      <c r="A68" s="1" t="s">
        <v>1</v>
      </c>
      <c r="B68" s="1" t="s">
        <v>1</v>
      </c>
      <c r="C68" s="1">
        <v>989</v>
      </c>
      <c r="D68" s="1" t="s">
        <v>0</v>
      </c>
    </row>
    <row r="70" spans="1:4">
      <c r="A70" s="1" t="s">
        <v>11</v>
      </c>
      <c r="B70" s="2">
        <v>44281</v>
      </c>
    </row>
    <row r="71" spans="1:4">
      <c r="A71" s="1" t="s">
        <v>10</v>
      </c>
    </row>
    <row r="72" spans="1:4">
      <c r="A72" s="1" t="s">
        <v>9</v>
      </c>
      <c r="B72" s="1" t="s">
        <v>8</v>
      </c>
    </row>
    <row r="73" spans="1:4">
      <c r="A73" s="1" t="s">
        <v>7</v>
      </c>
      <c r="B73" s="1" t="s">
        <v>65</v>
      </c>
    </row>
    <row r="75" spans="1:4">
      <c r="A75" s="1" t="s">
        <v>5</v>
      </c>
      <c r="B75" s="1" t="s">
        <v>4</v>
      </c>
      <c r="C75" s="1" t="s">
        <v>3</v>
      </c>
      <c r="D75" s="1" t="s">
        <v>2</v>
      </c>
    </row>
    <row r="76" spans="1:4">
      <c r="A76" s="1" t="s">
        <v>1</v>
      </c>
      <c r="B76" s="1" t="s">
        <v>1</v>
      </c>
      <c r="C76" s="1">
        <v>974</v>
      </c>
      <c r="D76" s="1" t="s">
        <v>0</v>
      </c>
    </row>
    <row r="78" spans="1:4">
      <c r="A78" s="1" t="s">
        <v>11</v>
      </c>
      <c r="B78" s="2">
        <v>44281</v>
      </c>
    </row>
    <row r="79" spans="1:4">
      <c r="A79" s="1" t="s">
        <v>10</v>
      </c>
    </row>
    <row r="80" spans="1:4">
      <c r="A80" s="1" t="s">
        <v>9</v>
      </c>
      <c r="B80" s="1" t="s">
        <v>8</v>
      </c>
    </row>
    <row r="81" spans="1:4">
      <c r="A81" s="1" t="s">
        <v>7</v>
      </c>
      <c r="B81" s="1" t="s">
        <v>64</v>
      </c>
    </row>
    <row r="83" spans="1:4">
      <c r="A83" s="1" t="s">
        <v>5</v>
      </c>
      <c r="B83" s="1" t="s">
        <v>4</v>
      </c>
      <c r="C83" s="1" t="s">
        <v>3</v>
      </c>
      <c r="D83" s="1" t="s">
        <v>2</v>
      </c>
    </row>
    <row r="84" spans="1:4">
      <c r="A84" s="1" t="s">
        <v>1</v>
      </c>
      <c r="B84" s="1" t="s">
        <v>1</v>
      </c>
      <c r="C84" s="1">
        <v>980</v>
      </c>
      <c r="D84" s="1" t="s">
        <v>0</v>
      </c>
    </row>
    <row r="86" spans="1:4">
      <c r="A86" s="1" t="s">
        <v>11</v>
      </c>
      <c r="B86" s="2">
        <v>44281</v>
      </c>
    </row>
    <row r="87" spans="1:4">
      <c r="A87" s="1" t="s">
        <v>10</v>
      </c>
    </row>
    <row r="88" spans="1:4">
      <c r="A88" s="1" t="s">
        <v>9</v>
      </c>
      <c r="B88" s="1" t="s">
        <v>8</v>
      </c>
    </row>
    <row r="89" spans="1:4">
      <c r="A89" s="1" t="s">
        <v>7</v>
      </c>
      <c r="B89" s="1" t="s">
        <v>63</v>
      </c>
    </row>
    <row r="91" spans="1:4">
      <c r="A91" s="1" t="s">
        <v>5</v>
      </c>
      <c r="B91" s="1" t="s">
        <v>4</v>
      </c>
      <c r="C91" s="1" t="s">
        <v>3</v>
      </c>
      <c r="D91" s="1" t="s">
        <v>2</v>
      </c>
    </row>
    <row r="92" spans="1:4">
      <c r="A92" s="1" t="s">
        <v>1</v>
      </c>
      <c r="B92" s="1" t="s">
        <v>1</v>
      </c>
      <c r="C92" s="1">
        <v>1040</v>
      </c>
      <c r="D92" s="1" t="s">
        <v>0</v>
      </c>
    </row>
    <row r="94" spans="1:4">
      <c r="A94" s="1" t="s">
        <v>11</v>
      </c>
      <c r="B94" s="2">
        <v>44281</v>
      </c>
    </row>
    <row r="95" spans="1:4">
      <c r="A95" s="1" t="s">
        <v>10</v>
      </c>
    </row>
    <row r="96" spans="1:4">
      <c r="A96" s="1" t="s">
        <v>9</v>
      </c>
      <c r="B96" s="1" t="s">
        <v>8</v>
      </c>
    </row>
    <row r="97" spans="1:4">
      <c r="A97" s="1" t="s">
        <v>7</v>
      </c>
      <c r="B97" s="1" t="s">
        <v>62</v>
      </c>
    </row>
    <row r="99" spans="1:4">
      <c r="A99" s="1" t="s">
        <v>5</v>
      </c>
      <c r="B99" s="1" t="s">
        <v>4</v>
      </c>
      <c r="C99" s="1" t="s">
        <v>3</v>
      </c>
      <c r="D99" s="1" t="s">
        <v>2</v>
      </c>
    </row>
    <row r="100" spans="1:4">
      <c r="A100" s="1" t="s">
        <v>1</v>
      </c>
      <c r="B100" s="1" t="s">
        <v>1</v>
      </c>
      <c r="C100" s="1">
        <v>857</v>
      </c>
      <c r="D100" s="1" t="s">
        <v>0</v>
      </c>
    </row>
    <row r="102" spans="1:4">
      <c r="A102" s="1" t="s">
        <v>11</v>
      </c>
      <c r="B102" s="2">
        <v>44281</v>
      </c>
    </row>
    <row r="103" spans="1:4">
      <c r="A103" s="1" t="s">
        <v>10</v>
      </c>
    </row>
    <row r="104" spans="1:4">
      <c r="A104" s="1" t="s">
        <v>9</v>
      </c>
      <c r="B104" s="1" t="s">
        <v>8</v>
      </c>
    </row>
    <row r="105" spans="1:4">
      <c r="A105" s="1" t="s">
        <v>7</v>
      </c>
      <c r="B105" s="1" t="s">
        <v>61</v>
      </c>
    </row>
    <row r="107" spans="1:4">
      <c r="A107" s="1" t="s">
        <v>5</v>
      </c>
      <c r="B107" s="1" t="s">
        <v>4</v>
      </c>
      <c r="C107" s="1" t="s">
        <v>3</v>
      </c>
      <c r="D107" s="1" t="s">
        <v>2</v>
      </c>
    </row>
    <row r="108" spans="1:4">
      <c r="A108" s="1" t="s">
        <v>1</v>
      </c>
      <c r="B108" s="1" t="s">
        <v>1</v>
      </c>
      <c r="C108" s="1">
        <v>907</v>
      </c>
      <c r="D108" s="1" t="s">
        <v>0</v>
      </c>
    </row>
    <row r="110" spans="1:4">
      <c r="A110" s="1" t="s">
        <v>11</v>
      </c>
      <c r="B110" s="2">
        <v>44281</v>
      </c>
    </row>
    <row r="111" spans="1:4">
      <c r="A111" s="1" t="s">
        <v>10</v>
      </c>
    </row>
    <row r="112" spans="1:4">
      <c r="A112" s="1" t="s">
        <v>9</v>
      </c>
      <c r="B112" s="1" t="s">
        <v>8</v>
      </c>
    </row>
    <row r="113" spans="1:4">
      <c r="A113" s="1" t="s">
        <v>7</v>
      </c>
      <c r="B113" s="1" t="s">
        <v>60</v>
      </c>
    </row>
    <row r="115" spans="1:4">
      <c r="A115" s="1" t="s">
        <v>5</v>
      </c>
      <c r="B115" s="1" t="s">
        <v>4</v>
      </c>
      <c r="C115" s="1" t="s">
        <v>3</v>
      </c>
      <c r="D115" s="1" t="s">
        <v>2</v>
      </c>
    </row>
    <row r="116" spans="1:4">
      <c r="A116" s="1" t="s">
        <v>1</v>
      </c>
      <c r="B116" s="1" t="s">
        <v>1</v>
      </c>
      <c r="C116" s="1">
        <v>963</v>
      </c>
      <c r="D116" s="1" t="s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046D4-F450-9049-9871-5EBDCEC89F21}">
  <dimension ref="A1:V284"/>
  <sheetViews>
    <sheetView workbookViewId="0">
      <selection activeCell="E244" sqref="E244"/>
    </sheetView>
  </sheetViews>
  <sheetFormatPr baseColWidth="10" defaultColWidth="8.83203125" defaultRowHeight="15"/>
  <cols>
    <col min="1" max="1" width="18.33203125" style="1" bestFit="1" customWidth="1"/>
    <col min="2" max="2" width="14" style="1" bestFit="1" customWidth="1"/>
    <col min="3" max="3" width="6.5" style="1" bestFit="1" customWidth="1"/>
    <col min="4" max="4" width="5.5" style="1" bestFit="1" customWidth="1"/>
  </cols>
  <sheetData>
    <row r="1" spans="1:22">
      <c r="A1" s="1" t="s">
        <v>19</v>
      </c>
      <c r="B1" s="2">
        <v>44293</v>
      </c>
      <c r="G1" s="7" t="s">
        <v>123</v>
      </c>
    </row>
    <row r="2" spans="1:22">
      <c r="A2" s="1" t="s">
        <v>18</v>
      </c>
      <c r="B2" s="1" t="s">
        <v>17</v>
      </c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</row>
    <row r="3" spans="1:22">
      <c r="A3" s="1" t="s">
        <v>16</v>
      </c>
      <c r="B3" s="1" t="s">
        <v>14</v>
      </c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</row>
    <row r="4" spans="1:22">
      <c r="A4" s="1" t="s">
        <v>15</v>
      </c>
      <c r="B4" s="1" t="s">
        <v>14</v>
      </c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</row>
    <row r="5" spans="1:22"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</row>
    <row r="6" spans="1:22">
      <c r="A6" s="1" t="s">
        <v>11</v>
      </c>
      <c r="B6" s="2">
        <v>44284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</row>
    <row r="7" spans="1:22">
      <c r="A7" s="1" t="s">
        <v>10</v>
      </c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>
      <c r="A8" s="1" t="s">
        <v>9</v>
      </c>
      <c r="B8" s="1" t="s">
        <v>8</v>
      </c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>
      <c r="A9" s="1" t="s">
        <v>7</v>
      </c>
      <c r="B9" s="1" t="s">
        <v>59</v>
      </c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>
      <c r="A11" s="1" t="s">
        <v>5</v>
      </c>
      <c r="B11" s="1" t="s">
        <v>4</v>
      </c>
      <c r="C11" s="1" t="s">
        <v>3</v>
      </c>
      <c r="D11" s="1" t="s">
        <v>2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>
      <c r="A12" s="1" t="s">
        <v>1</v>
      </c>
      <c r="B12" s="1" t="s">
        <v>1</v>
      </c>
      <c r="C12" s="1">
        <v>896</v>
      </c>
      <c r="D12" s="1" t="s">
        <v>0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>
      <c r="A14" s="1" t="s">
        <v>11</v>
      </c>
      <c r="B14" s="2">
        <v>44284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>
      <c r="A15" s="1" t="s">
        <v>10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</row>
    <row r="16" spans="1:22">
      <c r="A16" s="1" t="s">
        <v>9</v>
      </c>
      <c r="B16" s="1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</row>
    <row r="17" spans="1:22">
      <c r="A17" s="1" t="s">
        <v>7</v>
      </c>
      <c r="B17" s="1" t="s">
        <v>58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</row>
    <row r="19" spans="1:22">
      <c r="A19" s="1" t="s">
        <v>5</v>
      </c>
      <c r="B19" s="1" t="s">
        <v>4</v>
      </c>
      <c r="C19" s="1" t="s">
        <v>3</v>
      </c>
      <c r="D19" s="1" t="s">
        <v>2</v>
      </c>
    </row>
    <row r="20" spans="1:22">
      <c r="A20" s="1" t="s">
        <v>1</v>
      </c>
      <c r="B20" s="1" t="s">
        <v>1</v>
      </c>
      <c r="C20" s="1">
        <v>844</v>
      </c>
      <c r="D20" s="1" t="s">
        <v>0</v>
      </c>
    </row>
    <row r="22" spans="1:22">
      <c r="A22" s="1" t="s">
        <v>11</v>
      </c>
      <c r="B22" s="2">
        <v>44284</v>
      </c>
    </row>
    <row r="23" spans="1:22">
      <c r="A23" s="1" t="s">
        <v>10</v>
      </c>
    </row>
    <row r="24" spans="1:22">
      <c r="A24" s="1" t="s">
        <v>9</v>
      </c>
      <c r="B24" s="1" t="s">
        <v>8</v>
      </c>
    </row>
    <row r="25" spans="1:22">
      <c r="A25" s="1" t="s">
        <v>7</v>
      </c>
      <c r="B25" s="1" t="s">
        <v>57</v>
      </c>
    </row>
    <row r="27" spans="1:22">
      <c r="A27" s="1" t="s">
        <v>5</v>
      </c>
      <c r="B27" s="1" t="s">
        <v>4</v>
      </c>
      <c r="C27" s="1" t="s">
        <v>3</v>
      </c>
      <c r="D27" s="1" t="s">
        <v>2</v>
      </c>
    </row>
    <row r="28" spans="1:22">
      <c r="A28" s="1" t="s">
        <v>1</v>
      </c>
      <c r="B28" s="1" t="s">
        <v>1</v>
      </c>
      <c r="C28" s="1">
        <v>964</v>
      </c>
      <c r="D28" s="1" t="s">
        <v>0</v>
      </c>
    </row>
    <row r="30" spans="1:22">
      <c r="A30" s="1" t="s">
        <v>11</v>
      </c>
      <c r="B30" s="2">
        <v>44284</v>
      </c>
    </row>
    <row r="31" spans="1:22">
      <c r="A31" s="1" t="s">
        <v>10</v>
      </c>
    </row>
    <row r="32" spans="1:22">
      <c r="A32" s="1" t="s">
        <v>9</v>
      </c>
      <c r="B32" s="1" t="s">
        <v>8</v>
      </c>
    </row>
    <row r="33" spans="1:4">
      <c r="A33" s="1" t="s">
        <v>7</v>
      </c>
      <c r="B33" s="1" t="s">
        <v>56</v>
      </c>
    </row>
    <row r="35" spans="1:4">
      <c r="A35" s="1" t="s">
        <v>5</v>
      </c>
      <c r="B35" s="1" t="s">
        <v>4</v>
      </c>
      <c r="C35" s="1" t="s">
        <v>3</v>
      </c>
      <c r="D35" s="1" t="s">
        <v>2</v>
      </c>
    </row>
    <row r="36" spans="1:4">
      <c r="A36" s="1" t="s">
        <v>1</v>
      </c>
      <c r="B36" s="1" t="s">
        <v>1</v>
      </c>
      <c r="C36" s="1">
        <v>697</v>
      </c>
      <c r="D36" s="1" t="s">
        <v>0</v>
      </c>
    </row>
    <row r="38" spans="1:4">
      <c r="A38" s="1" t="s">
        <v>11</v>
      </c>
      <c r="B38" s="2">
        <v>44284</v>
      </c>
    </row>
    <row r="39" spans="1:4">
      <c r="A39" s="1" t="s">
        <v>10</v>
      </c>
    </row>
    <row r="40" spans="1:4">
      <c r="A40" s="1" t="s">
        <v>9</v>
      </c>
      <c r="B40" s="1" t="s">
        <v>8</v>
      </c>
    </row>
    <row r="41" spans="1:4">
      <c r="A41" s="1" t="s">
        <v>7</v>
      </c>
      <c r="B41" s="1" t="s">
        <v>55</v>
      </c>
    </row>
    <row r="43" spans="1:4">
      <c r="A43" s="1" t="s">
        <v>5</v>
      </c>
      <c r="B43" s="1" t="s">
        <v>4</v>
      </c>
      <c r="C43" s="1" t="s">
        <v>3</v>
      </c>
      <c r="D43" s="1" t="s">
        <v>2</v>
      </c>
    </row>
    <row r="44" spans="1:4">
      <c r="A44" s="1" t="s">
        <v>1</v>
      </c>
      <c r="B44" s="1" t="s">
        <v>1</v>
      </c>
      <c r="C44" s="1">
        <v>734</v>
      </c>
      <c r="D44" s="1" t="s">
        <v>0</v>
      </c>
    </row>
    <row r="46" spans="1:4">
      <c r="A46" s="1" t="s">
        <v>11</v>
      </c>
      <c r="B46" s="2">
        <v>44284</v>
      </c>
    </row>
    <row r="47" spans="1:4">
      <c r="A47" s="1" t="s">
        <v>10</v>
      </c>
    </row>
    <row r="48" spans="1:4">
      <c r="A48" s="1" t="s">
        <v>9</v>
      </c>
      <c r="B48" s="1" t="s">
        <v>8</v>
      </c>
    </row>
    <row r="49" spans="1:4">
      <c r="A49" s="1" t="s">
        <v>7</v>
      </c>
      <c r="B49" s="1" t="s">
        <v>54</v>
      </c>
    </row>
    <row r="51" spans="1:4">
      <c r="A51" s="1" t="s">
        <v>5</v>
      </c>
      <c r="B51" s="1" t="s">
        <v>4</v>
      </c>
      <c r="C51" s="1" t="s">
        <v>3</v>
      </c>
      <c r="D51" s="1" t="s">
        <v>2</v>
      </c>
    </row>
    <row r="52" spans="1:4">
      <c r="A52" s="1" t="s">
        <v>1</v>
      </c>
      <c r="B52" s="1" t="s">
        <v>1</v>
      </c>
      <c r="C52" s="1">
        <v>600</v>
      </c>
      <c r="D52" s="1" t="s">
        <v>0</v>
      </c>
    </row>
    <row r="54" spans="1:4">
      <c r="A54" s="1" t="s">
        <v>11</v>
      </c>
      <c r="B54" s="2">
        <v>44284</v>
      </c>
    </row>
    <row r="55" spans="1:4">
      <c r="A55" s="1" t="s">
        <v>10</v>
      </c>
    </row>
    <row r="56" spans="1:4">
      <c r="A56" s="1" t="s">
        <v>9</v>
      </c>
      <c r="B56" s="1" t="s">
        <v>8</v>
      </c>
    </row>
    <row r="57" spans="1:4">
      <c r="A57" s="1" t="s">
        <v>7</v>
      </c>
      <c r="B57" s="1" t="s">
        <v>53</v>
      </c>
    </row>
    <row r="59" spans="1:4">
      <c r="A59" s="1" t="s">
        <v>5</v>
      </c>
      <c r="B59" s="1" t="s">
        <v>4</v>
      </c>
      <c r="C59" s="1" t="s">
        <v>3</v>
      </c>
      <c r="D59" s="1" t="s">
        <v>2</v>
      </c>
    </row>
    <row r="60" spans="1:4">
      <c r="A60" s="1" t="s">
        <v>1</v>
      </c>
      <c r="B60" s="1" t="s">
        <v>1</v>
      </c>
      <c r="C60" s="1">
        <v>550</v>
      </c>
      <c r="D60" s="1" t="s">
        <v>0</v>
      </c>
    </row>
    <row r="62" spans="1:4">
      <c r="A62" s="1" t="s">
        <v>11</v>
      </c>
      <c r="B62" s="2">
        <v>44284</v>
      </c>
    </row>
    <row r="63" spans="1:4">
      <c r="A63" s="1" t="s">
        <v>10</v>
      </c>
    </row>
    <row r="64" spans="1:4">
      <c r="A64" s="1" t="s">
        <v>9</v>
      </c>
      <c r="B64" s="1" t="s">
        <v>8</v>
      </c>
    </row>
    <row r="65" spans="1:4">
      <c r="A65" s="1" t="s">
        <v>7</v>
      </c>
      <c r="B65" s="1" t="s">
        <v>52</v>
      </c>
    </row>
    <row r="67" spans="1:4">
      <c r="A67" s="1" t="s">
        <v>5</v>
      </c>
      <c r="B67" s="1" t="s">
        <v>4</v>
      </c>
      <c r="C67" s="1" t="s">
        <v>3</v>
      </c>
      <c r="D67" s="1" t="s">
        <v>2</v>
      </c>
    </row>
    <row r="68" spans="1:4">
      <c r="A68" s="1" t="s">
        <v>1</v>
      </c>
      <c r="B68" s="1" t="s">
        <v>1</v>
      </c>
      <c r="C68" s="1">
        <v>628</v>
      </c>
      <c r="D68" s="1" t="s">
        <v>0</v>
      </c>
    </row>
    <row r="70" spans="1:4">
      <c r="A70" s="1" t="s">
        <v>11</v>
      </c>
      <c r="B70" s="2">
        <v>44284</v>
      </c>
    </row>
    <row r="71" spans="1:4">
      <c r="A71" s="1" t="s">
        <v>10</v>
      </c>
    </row>
    <row r="72" spans="1:4">
      <c r="A72" s="1" t="s">
        <v>9</v>
      </c>
      <c r="B72" s="1" t="s">
        <v>8</v>
      </c>
    </row>
    <row r="73" spans="1:4">
      <c r="A73" s="1" t="s">
        <v>7</v>
      </c>
      <c r="B73" s="1" t="s">
        <v>51</v>
      </c>
    </row>
    <row r="75" spans="1:4">
      <c r="A75" s="1" t="s">
        <v>5</v>
      </c>
      <c r="B75" s="1" t="s">
        <v>4</v>
      </c>
      <c r="C75" s="1" t="s">
        <v>3</v>
      </c>
      <c r="D75" s="1" t="s">
        <v>2</v>
      </c>
    </row>
    <row r="76" spans="1:4">
      <c r="A76" s="1" t="s">
        <v>1</v>
      </c>
      <c r="B76" s="1" t="s">
        <v>1</v>
      </c>
      <c r="C76" s="1">
        <v>519</v>
      </c>
      <c r="D76" s="1" t="s">
        <v>0</v>
      </c>
    </row>
    <row r="78" spans="1:4">
      <c r="A78" s="1" t="s">
        <v>11</v>
      </c>
      <c r="B78" s="2">
        <v>44284</v>
      </c>
    </row>
    <row r="79" spans="1:4">
      <c r="A79" s="1" t="s">
        <v>10</v>
      </c>
    </row>
    <row r="80" spans="1:4">
      <c r="A80" s="1" t="s">
        <v>9</v>
      </c>
      <c r="B80" s="1" t="s">
        <v>8</v>
      </c>
    </row>
    <row r="81" spans="1:4">
      <c r="A81" s="1" t="s">
        <v>7</v>
      </c>
      <c r="B81" s="1" t="s">
        <v>50</v>
      </c>
    </row>
    <row r="83" spans="1:4">
      <c r="A83" s="1" t="s">
        <v>5</v>
      </c>
      <c r="B83" s="1" t="s">
        <v>4</v>
      </c>
      <c r="C83" s="1" t="s">
        <v>3</v>
      </c>
      <c r="D83" s="1" t="s">
        <v>2</v>
      </c>
    </row>
    <row r="84" spans="1:4">
      <c r="A84" s="1" t="s">
        <v>1</v>
      </c>
      <c r="B84" s="1" t="s">
        <v>1</v>
      </c>
      <c r="C84" s="1">
        <v>541</v>
      </c>
      <c r="D84" s="1" t="s">
        <v>0</v>
      </c>
    </row>
    <row r="86" spans="1:4">
      <c r="A86" s="1" t="s">
        <v>11</v>
      </c>
      <c r="B86" s="2">
        <v>44284</v>
      </c>
    </row>
    <row r="87" spans="1:4">
      <c r="A87" s="1" t="s">
        <v>10</v>
      </c>
    </row>
    <row r="88" spans="1:4">
      <c r="A88" s="1" t="s">
        <v>9</v>
      </c>
      <c r="B88" s="1" t="s">
        <v>8</v>
      </c>
    </row>
    <row r="89" spans="1:4">
      <c r="A89" s="1" t="s">
        <v>7</v>
      </c>
      <c r="B89" s="1" t="s">
        <v>49</v>
      </c>
    </row>
    <row r="91" spans="1:4">
      <c r="A91" s="1" t="s">
        <v>5</v>
      </c>
      <c r="B91" s="1" t="s">
        <v>4</v>
      </c>
      <c r="C91" s="1" t="s">
        <v>3</v>
      </c>
      <c r="D91" s="1" t="s">
        <v>2</v>
      </c>
    </row>
    <row r="92" spans="1:4">
      <c r="A92" s="1" t="s">
        <v>1</v>
      </c>
      <c r="B92" s="1" t="s">
        <v>1</v>
      </c>
      <c r="C92" s="1">
        <v>556</v>
      </c>
      <c r="D92" s="1" t="s">
        <v>0</v>
      </c>
    </row>
    <row r="94" spans="1:4">
      <c r="A94" s="1" t="s">
        <v>11</v>
      </c>
      <c r="B94" s="2">
        <v>44284</v>
      </c>
    </row>
    <row r="95" spans="1:4">
      <c r="A95" s="1" t="s">
        <v>10</v>
      </c>
    </row>
    <row r="96" spans="1:4">
      <c r="A96" s="1" t="s">
        <v>9</v>
      </c>
      <c r="B96" s="1" t="s">
        <v>8</v>
      </c>
    </row>
    <row r="97" spans="1:4">
      <c r="A97" s="1" t="s">
        <v>7</v>
      </c>
      <c r="B97" s="1" t="s">
        <v>48</v>
      </c>
    </row>
    <row r="99" spans="1:4">
      <c r="A99" s="1" t="s">
        <v>5</v>
      </c>
      <c r="B99" s="1" t="s">
        <v>4</v>
      </c>
      <c r="C99" s="1" t="s">
        <v>3</v>
      </c>
      <c r="D99" s="1" t="s">
        <v>2</v>
      </c>
    </row>
    <row r="100" spans="1:4">
      <c r="A100" s="1" t="s">
        <v>1</v>
      </c>
      <c r="B100" s="1" t="s">
        <v>1</v>
      </c>
      <c r="C100" s="1">
        <v>458</v>
      </c>
      <c r="D100" s="1" t="s">
        <v>0</v>
      </c>
    </row>
    <row r="102" spans="1:4">
      <c r="A102" s="1" t="s">
        <v>11</v>
      </c>
      <c r="B102" s="2">
        <v>44284</v>
      </c>
    </row>
    <row r="103" spans="1:4">
      <c r="A103" s="1" t="s">
        <v>10</v>
      </c>
    </row>
    <row r="104" spans="1:4">
      <c r="A104" s="1" t="s">
        <v>9</v>
      </c>
      <c r="B104" s="1" t="s">
        <v>8</v>
      </c>
    </row>
    <row r="105" spans="1:4">
      <c r="A105" s="1" t="s">
        <v>7</v>
      </c>
      <c r="B105" s="1" t="s">
        <v>47</v>
      </c>
    </row>
    <row r="107" spans="1:4">
      <c r="A107" s="1" t="s">
        <v>5</v>
      </c>
      <c r="B107" s="1" t="s">
        <v>4</v>
      </c>
      <c r="C107" s="1" t="s">
        <v>3</v>
      </c>
      <c r="D107" s="1" t="s">
        <v>2</v>
      </c>
    </row>
    <row r="108" spans="1:4">
      <c r="A108" s="1" t="s">
        <v>1</v>
      </c>
      <c r="B108" s="1" t="s">
        <v>1</v>
      </c>
      <c r="C108" s="1">
        <v>519</v>
      </c>
      <c r="D108" s="1" t="s">
        <v>0</v>
      </c>
    </row>
    <row r="110" spans="1:4">
      <c r="A110" s="1" t="s">
        <v>11</v>
      </c>
      <c r="B110" s="2">
        <v>44284</v>
      </c>
    </row>
    <row r="111" spans="1:4">
      <c r="A111" s="1" t="s">
        <v>10</v>
      </c>
    </row>
    <row r="112" spans="1:4">
      <c r="A112" s="1" t="s">
        <v>9</v>
      </c>
      <c r="B112" s="1" t="s">
        <v>8</v>
      </c>
    </row>
    <row r="113" spans="1:4">
      <c r="A113" s="1" t="s">
        <v>7</v>
      </c>
      <c r="B113" s="1" t="s">
        <v>46</v>
      </c>
    </row>
    <row r="115" spans="1:4">
      <c r="A115" s="1" t="s">
        <v>5</v>
      </c>
      <c r="B115" s="1" t="s">
        <v>4</v>
      </c>
      <c r="C115" s="1" t="s">
        <v>3</v>
      </c>
      <c r="D115" s="1" t="s">
        <v>2</v>
      </c>
    </row>
    <row r="116" spans="1:4">
      <c r="A116" s="1" t="s">
        <v>1</v>
      </c>
      <c r="B116" s="1" t="s">
        <v>1</v>
      </c>
      <c r="C116" s="1">
        <v>488</v>
      </c>
      <c r="D116" s="1" t="s">
        <v>0</v>
      </c>
    </row>
    <row r="118" spans="1:4">
      <c r="A118" s="1" t="s">
        <v>11</v>
      </c>
      <c r="B118" s="2">
        <v>44284</v>
      </c>
    </row>
    <row r="119" spans="1:4">
      <c r="A119" s="1" t="s">
        <v>10</v>
      </c>
    </row>
    <row r="120" spans="1:4">
      <c r="A120" s="1" t="s">
        <v>9</v>
      </c>
      <c r="B120" s="1" t="s">
        <v>8</v>
      </c>
    </row>
    <row r="121" spans="1:4">
      <c r="A121" s="1" t="s">
        <v>7</v>
      </c>
      <c r="B121" s="1" t="s">
        <v>45</v>
      </c>
    </row>
    <row r="123" spans="1:4">
      <c r="A123" s="1" t="s">
        <v>5</v>
      </c>
      <c r="B123" s="1" t="s">
        <v>4</v>
      </c>
      <c r="C123" s="1" t="s">
        <v>3</v>
      </c>
      <c r="D123" s="1" t="s">
        <v>2</v>
      </c>
    </row>
    <row r="124" spans="1:4">
      <c r="A124" s="1" t="s">
        <v>1</v>
      </c>
      <c r="B124" s="1" t="s">
        <v>1</v>
      </c>
      <c r="C124" s="1">
        <v>530</v>
      </c>
      <c r="D124" s="1" t="s">
        <v>0</v>
      </c>
    </row>
    <row r="126" spans="1:4">
      <c r="A126" s="1" t="s">
        <v>11</v>
      </c>
      <c r="B126" s="2">
        <v>44284</v>
      </c>
    </row>
    <row r="127" spans="1:4">
      <c r="A127" s="1" t="s">
        <v>10</v>
      </c>
    </row>
    <row r="128" spans="1:4">
      <c r="A128" s="1" t="s">
        <v>9</v>
      </c>
      <c r="B128" s="1" t="s">
        <v>8</v>
      </c>
    </row>
    <row r="129" spans="1:4">
      <c r="A129" s="1" t="s">
        <v>7</v>
      </c>
      <c r="B129" s="1" t="s">
        <v>44</v>
      </c>
    </row>
    <row r="131" spans="1:4">
      <c r="A131" s="1" t="s">
        <v>5</v>
      </c>
      <c r="B131" s="1" t="s">
        <v>4</v>
      </c>
      <c r="C131" s="1" t="s">
        <v>3</v>
      </c>
      <c r="D131" s="1" t="s">
        <v>2</v>
      </c>
    </row>
    <row r="132" spans="1:4">
      <c r="A132" s="1" t="s">
        <v>1</v>
      </c>
      <c r="B132" s="1" t="s">
        <v>1</v>
      </c>
      <c r="C132" s="1">
        <v>504</v>
      </c>
      <c r="D132" s="1" t="s">
        <v>0</v>
      </c>
    </row>
    <row r="134" spans="1:4">
      <c r="A134" s="1" t="s">
        <v>11</v>
      </c>
      <c r="B134" s="2">
        <v>44284</v>
      </c>
    </row>
    <row r="135" spans="1:4">
      <c r="A135" s="1" t="s">
        <v>10</v>
      </c>
    </row>
    <row r="136" spans="1:4">
      <c r="A136" s="1" t="s">
        <v>9</v>
      </c>
      <c r="B136" s="1" t="s">
        <v>8</v>
      </c>
    </row>
    <row r="137" spans="1:4">
      <c r="A137" s="1" t="s">
        <v>7</v>
      </c>
      <c r="B137" s="1" t="s">
        <v>43</v>
      </c>
    </row>
    <row r="139" spans="1:4">
      <c r="A139" s="1" t="s">
        <v>5</v>
      </c>
      <c r="B139" s="1" t="s">
        <v>4</v>
      </c>
      <c r="C139" s="1" t="s">
        <v>3</v>
      </c>
      <c r="D139" s="1" t="s">
        <v>2</v>
      </c>
    </row>
    <row r="140" spans="1:4">
      <c r="A140" s="1" t="s">
        <v>1</v>
      </c>
      <c r="B140" s="1" t="s">
        <v>1</v>
      </c>
      <c r="C140" s="1">
        <v>438</v>
      </c>
      <c r="D140" s="1" t="s">
        <v>0</v>
      </c>
    </row>
    <row r="142" spans="1:4">
      <c r="A142" s="1" t="s">
        <v>11</v>
      </c>
      <c r="B142" s="2">
        <v>44284</v>
      </c>
    </row>
    <row r="143" spans="1:4">
      <c r="A143" s="1" t="s">
        <v>10</v>
      </c>
    </row>
    <row r="144" spans="1:4">
      <c r="A144" s="1" t="s">
        <v>9</v>
      </c>
      <c r="B144" s="1" t="s">
        <v>8</v>
      </c>
    </row>
    <row r="145" spans="1:4">
      <c r="A145" s="1" t="s">
        <v>7</v>
      </c>
      <c r="B145" s="1" t="s">
        <v>42</v>
      </c>
    </row>
    <row r="147" spans="1:4">
      <c r="A147" s="1" t="s">
        <v>5</v>
      </c>
      <c r="B147" s="1" t="s">
        <v>4</v>
      </c>
      <c r="C147" s="1" t="s">
        <v>3</v>
      </c>
      <c r="D147" s="1" t="s">
        <v>2</v>
      </c>
    </row>
    <row r="148" spans="1:4">
      <c r="A148" s="1" t="s">
        <v>1</v>
      </c>
      <c r="B148" s="1" t="s">
        <v>1</v>
      </c>
      <c r="C148" s="1">
        <v>487</v>
      </c>
      <c r="D148" s="1" t="s">
        <v>0</v>
      </c>
    </row>
    <row r="150" spans="1:4">
      <c r="A150" s="1" t="s">
        <v>11</v>
      </c>
      <c r="B150" s="2">
        <v>44284</v>
      </c>
    </row>
    <row r="151" spans="1:4">
      <c r="A151" s="1" t="s">
        <v>10</v>
      </c>
    </row>
    <row r="152" spans="1:4">
      <c r="A152" s="1" t="s">
        <v>9</v>
      </c>
      <c r="B152" s="1" t="s">
        <v>8</v>
      </c>
    </row>
    <row r="153" spans="1:4">
      <c r="A153" s="1" t="s">
        <v>7</v>
      </c>
      <c r="B153" s="1" t="s">
        <v>41</v>
      </c>
    </row>
    <row r="155" spans="1:4">
      <c r="A155" s="1" t="s">
        <v>5</v>
      </c>
      <c r="B155" s="1" t="s">
        <v>4</v>
      </c>
      <c r="C155" s="1" t="s">
        <v>3</v>
      </c>
      <c r="D155" s="1" t="s">
        <v>2</v>
      </c>
    </row>
    <row r="156" spans="1:4">
      <c r="A156" s="1" t="s">
        <v>1</v>
      </c>
      <c r="B156" s="1" t="s">
        <v>1</v>
      </c>
      <c r="C156" s="1">
        <v>441</v>
      </c>
      <c r="D156" s="1" t="s">
        <v>0</v>
      </c>
    </row>
    <row r="158" spans="1:4">
      <c r="A158" s="1" t="s">
        <v>11</v>
      </c>
      <c r="B158" s="2">
        <v>44284</v>
      </c>
    </row>
    <row r="159" spans="1:4">
      <c r="A159" s="1" t="s">
        <v>10</v>
      </c>
    </row>
    <row r="160" spans="1:4">
      <c r="A160" s="1" t="s">
        <v>9</v>
      </c>
      <c r="B160" s="1" t="s">
        <v>8</v>
      </c>
    </row>
    <row r="161" spans="1:4">
      <c r="A161" s="1" t="s">
        <v>7</v>
      </c>
      <c r="B161" s="1" t="s">
        <v>40</v>
      </c>
    </row>
    <row r="163" spans="1:4">
      <c r="A163" s="1" t="s">
        <v>5</v>
      </c>
      <c r="B163" s="1" t="s">
        <v>4</v>
      </c>
      <c r="C163" s="1" t="s">
        <v>3</v>
      </c>
      <c r="D163" s="1" t="s">
        <v>2</v>
      </c>
    </row>
    <row r="164" spans="1:4">
      <c r="A164" s="1" t="s">
        <v>1</v>
      </c>
      <c r="B164" s="1" t="s">
        <v>1</v>
      </c>
      <c r="C164" s="1">
        <v>420</v>
      </c>
      <c r="D164" s="1" t="s">
        <v>0</v>
      </c>
    </row>
    <row r="166" spans="1:4">
      <c r="A166" s="1" t="s">
        <v>11</v>
      </c>
      <c r="B166" s="2">
        <v>44284</v>
      </c>
    </row>
    <row r="167" spans="1:4">
      <c r="A167" s="1" t="s">
        <v>10</v>
      </c>
    </row>
    <row r="168" spans="1:4">
      <c r="A168" s="1" t="s">
        <v>9</v>
      </c>
      <c r="B168" s="1" t="s">
        <v>8</v>
      </c>
    </row>
    <row r="169" spans="1:4">
      <c r="A169" s="1" t="s">
        <v>7</v>
      </c>
      <c r="B169" s="1" t="s">
        <v>39</v>
      </c>
    </row>
    <row r="171" spans="1:4">
      <c r="A171" s="1" t="s">
        <v>5</v>
      </c>
      <c r="B171" s="1" t="s">
        <v>4</v>
      </c>
      <c r="C171" s="1" t="s">
        <v>3</v>
      </c>
      <c r="D171" s="1" t="s">
        <v>2</v>
      </c>
    </row>
    <row r="172" spans="1:4">
      <c r="A172" s="1" t="s">
        <v>1</v>
      </c>
      <c r="B172" s="1" t="s">
        <v>1</v>
      </c>
      <c r="C172" s="1">
        <v>548</v>
      </c>
      <c r="D172" s="1" t="s">
        <v>0</v>
      </c>
    </row>
    <row r="174" spans="1:4">
      <c r="A174" s="1" t="s">
        <v>11</v>
      </c>
      <c r="B174" s="2">
        <v>44284</v>
      </c>
    </row>
    <row r="175" spans="1:4">
      <c r="A175" s="1" t="s">
        <v>10</v>
      </c>
    </row>
    <row r="176" spans="1:4">
      <c r="A176" s="1" t="s">
        <v>9</v>
      </c>
      <c r="B176" s="1" t="s">
        <v>8</v>
      </c>
    </row>
    <row r="177" spans="1:4">
      <c r="A177" s="1" t="s">
        <v>7</v>
      </c>
      <c r="B177" s="1" t="s">
        <v>38</v>
      </c>
    </row>
    <row r="179" spans="1:4">
      <c r="A179" s="1" t="s">
        <v>5</v>
      </c>
      <c r="B179" s="1" t="s">
        <v>4</v>
      </c>
      <c r="C179" s="1" t="s">
        <v>3</v>
      </c>
      <c r="D179" s="1" t="s">
        <v>2</v>
      </c>
    </row>
    <row r="180" spans="1:4">
      <c r="A180" s="1" t="s">
        <v>1</v>
      </c>
      <c r="B180" s="1" t="s">
        <v>1</v>
      </c>
      <c r="C180" s="1">
        <v>511</v>
      </c>
      <c r="D180" s="1" t="s">
        <v>0</v>
      </c>
    </row>
    <row r="182" spans="1:4">
      <c r="A182" s="1" t="s">
        <v>11</v>
      </c>
      <c r="B182" s="2">
        <v>44284</v>
      </c>
    </row>
    <row r="183" spans="1:4">
      <c r="A183" s="1" t="s">
        <v>10</v>
      </c>
    </row>
    <row r="184" spans="1:4">
      <c r="A184" s="1" t="s">
        <v>9</v>
      </c>
      <c r="B184" s="1" t="s">
        <v>8</v>
      </c>
    </row>
    <row r="185" spans="1:4">
      <c r="A185" s="1" t="s">
        <v>7</v>
      </c>
      <c r="B185" s="1" t="s">
        <v>37</v>
      </c>
    </row>
    <row r="187" spans="1:4">
      <c r="A187" s="1" t="s">
        <v>5</v>
      </c>
      <c r="B187" s="1" t="s">
        <v>4</v>
      </c>
      <c r="C187" s="1" t="s">
        <v>3</v>
      </c>
      <c r="D187" s="1" t="s">
        <v>2</v>
      </c>
    </row>
    <row r="188" spans="1:4">
      <c r="A188" s="1" t="s">
        <v>1</v>
      </c>
      <c r="B188" s="1" t="s">
        <v>1</v>
      </c>
      <c r="C188" s="1">
        <v>568</v>
      </c>
      <c r="D188" s="1" t="s">
        <v>0</v>
      </c>
    </row>
    <row r="190" spans="1:4">
      <c r="A190" s="1" t="s">
        <v>11</v>
      </c>
      <c r="B190" s="2">
        <v>44284</v>
      </c>
    </row>
    <row r="191" spans="1:4">
      <c r="A191" s="1" t="s">
        <v>10</v>
      </c>
    </row>
    <row r="192" spans="1:4">
      <c r="A192" s="1" t="s">
        <v>9</v>
      </c>
      <c r="B192" s="1" t="s">
        <v>8</v>
      </c>
    </row>
    <row r="193" spans="1:4">
      <c r="A193" s="1" t="s">
        <v>7</v>
      </c>
      <c r="B193" s="1" t="s">
        <v>36</v>
      </c>
    </row>
    <row r="195" spans="1:4">
      <c r="A195" s="1" t="s">
        <v>5</v>
      </c>
      <c r="B195" s="1" t="s">
        <v>4</v>
      </c>
      <c r="C195" s="1" t="s">
        <v>3</v>
      </c>
      <c r="D195" s="1" t="s">
        <v>2</v>
      </c>
    </row>
    <row r="196" spans="1:4">
      <c r="A196" s="1" t="s">
        <v>1</v>
      </c>
      <c r="B196" s="1" t="s">
        <v>1</v>
      </c>
      <c r="C196" s="1">
        <v>591</v>
      </c>
      <c r="D196" s="1" t="s">
        <v>0</v>
      </c>
    </row>
    <row r="198" spans="1:4">
      <c r="A198" s="1" t="s">
        <v>11</v>
      </c>
      <c r="B198" s="2">
        <v>44284</v>
      </c>
    </row>
    <row r="199" spans="1:4">
      <c r="A199" s="1" t="s">
        <v>10</v>
      </c>
    </row>
    <row r="200" spans="1:4">
      <c r="A200" s="1" t="s">
        <v>9</v>
      </c>
      <c r="B200" s="1" t="s">
        <v>8</v>
      </c>
    </row>
    <row r="201" spans="1:4">
      <c r="A201" s="1" t="s">
        <v>7</v>
      </c>
      <c r="B201" s="1" t="s">
        <v>35</v>
      </c>
    </row>
    <row r="203" spans="1:4">
      <c r="A203" s="1" t="s">
        <v>5</v>
      </c>
      <c r="B203" s="1" t="s">
        <v>4</v>
      </c>
      <c r="C203" s="1" t="s">
        <v>3</v>
      </c>
      <c r="D203" s="1" t="s">
        <v>2</v>
      </c>
    </row>
    <row r="204" spans="1:4">
      <c r="A204" s="1" t="s">
        <v>1</v>
      </c>
      <c r="B204" s="1" t="s">
        <v>1</v>
      </c>
      <c r="C204" s="1">
        <v>560</v>
      </c>
      <c r="D204" s="1" t="s">
        <v>0</v>
      </c>
    </row>
    <row r="206" spans="1:4">
      <c r="A206" s="1" t="s">
        <v>11</v>
      </c>
      <c r="B206" s="2">
        <v>44284</v>
      </c>
    </row>
    <row r="207" spans="1:4">
      <c r="A207" s="1" t="s">
        <v>10</v>
      </c>
    </row>
    <row r="208" spans="1:4">
      <c r="A208" s="1" t="s">
        <v>9</v>
      </c>
      <c r="B208" s="1" t="s">
        <v>8</v>
      </c>
    </row>
    <row r="209" spans="1:4">
      <c r="A209" s="1" t="s">
        <v>7</v>
      </c>
      <c r="B209" s="1" t="s">
        <v>34</v>
      </c>
    </row>
    <row r="211" spans="1:4">
      <c r="A211" s="1" t="s">
        <v>5</v>
      </c>
      <c r="B211" s="1" t="s">
        <v>4</v>
      </c>
      <c r="C211" s="1" t="s">
        <v>3</v>
      </c>
      <c r="D211" s="1" t="s">
        <v>2</v>
      </c>
    </row>
    <row r="212" spans="1:4">
      <c r="A212" s="1" t="s">
        <v>1</v>
      </c>
      <c r="B212" s="1" t="s">
        <v>1</v>
      </c>
      <c r="C212" s="1">
        <v>573</v>
      </c>
      <c r="D212" s="1" t="s">
        <v>0</v>
      </c>
    </row>
    <row r="214" spans="1:4">
      <c r="A214" s="1" t="s">
        <v>11</v>
      </c>
      <c r="B214" s="2">
        <v>44284</v>
      </c>
    </row>
    <row r="215" spans="1:4">
      <c r="A215" s="1" t="s">
        <v>10</v>
      </c>
    </row>
    <row r="216" spans="1:4">
      <c r="A216" s="1" t="s">
        <v>9</v>
      </c>
      <c r="B216" s="1" t="s">
        <v>8</v>
      </c>
    </row>
    <row r="217" spans="1:4">
      <c r="A217" s="1" t="s">
        <v>7</v>
      </c>
      <c r="B217" s="1" t="s">
        <v>33</v>
      </c>
    </row>
    <row r="219" spans="1:4">
      <c r="A219" s="1" t="s">
        <v>5</v>
      </c>
      <c r="B219" s="1" t="s">
        <v>4</v>
      </c>
      <c r="C219" s="1" t="s">
        <v>3</v>
      </c>
      <c r="D219" s="1" t="s">
        <v>2</v>
      </c>
    </row>
    <row r="220" spans="1:4">
      <c r="A220" s="1" t="s">
        <v>1</v>
      </c>
      <c r="B220" s="1" t="s">
        <v>1</v>
      </c>
      <c r="C220" s="1">
        <v>519</v>
      </c>
      <c r="D220" s="1" t="s">
        <v>0</v>
      </c>
    </row>
    <row r="222" spans="1:4">
      <c r="A222" s="1" t="s">
        <v>11</v>
      </c>
      <c r="B222" s="2">
        <v>44284</v>
      </c>
    </row>
    <row r="223" spans="1:4">
      <c r="A223" s="1" t="s">
        <v>10</v>
      </c>
    </row>
    <row r="224" spans="1:4">
      <c r="A224" s="1" t="s">
        <v>9</v>
      </c>
      <c r="B224" s="1" t="s">
        <v>8</v>
      </c>
    </row>
    <row r="225" spans="1:4">
      <c r="A225" s="1" t="s">
        <v>7</v>
      </c>
      <c r="B225" s="1" t="s">
        <v>32</v>
      </c>
    </row>
    <row r="227" spans="1:4">
      <c r="A227" s="1" t="s">
        <v>5</v>
      </c>
      <c r="B227" s="1" t="s">
        <v>4</v>
      </c>
      <c r="C227" s="1" t="s">
        <v>3</v>
      </c>
      <c r="D227" s="1" t="s">
        <v>2</v>
      </c>
    </row>
    <row r="228" spans="1:4">
      <c r="A228" s="1" t="s">
        <v>1</v>
      </c>
      <c r="B228" s="1" t="s">
        <v>1</v>
      </c>
      <c r="C228" s="1">
        <v>557</v>
      </c>
      <c r="D228" s="1" t="s">
        <v>0</v>
      </c>
    </row>
    <row r="230" spans="1:4">
      <c r="A230" s="1" t="s">
        <v>11</v>
      </c>
      <c r="B230" s="2">
        <v>44284</v>
      </c>
    </row>
    <row r="231" spans="1:4">
      <c r="A231" s="1" t="s">
        <v>10</v>
      </c>
    </row>
    <row r="232" spans="1:4">
      <c r="A232" s="1" t="s">
        <v>9</v>
      </c>
      <c r="B232" s="1" t="s">
        <v>8</v>
      </c>
    </row>
    <row r="233" spans="1:4">
      <c r="A233" s="1" t="s">
        <v>7</v>
      </c>
      <c r="B233" s="1" t="s">
        <v>31</v>
      </c>
    </row>
    <row r="235" spans="1:4">
      <c r="A235" s="1" t="s">
        <v>5</v>
      </c>
      <c r="B235" s="1" t="s">
        <v>4</v>
      </c>
      <c r="C235" s="1" t="s">
        <v>3</v>
      </c>
      <c r="D235" s="1" t="s">
        <v>2</v>
      </c>
    </row>
    <row r="236" spans="1:4">
      <c r="A236" s="1" t="s">
        <v>1</v>
      </c>
      <c r="B236" s="1" t="s">
        <v>1</v>
      </c>
      <c r="C236" s="1">
        <v>540</v>
      </c>
      <c r="D236" s="1" t="s">
        <v>0</v>
      </c>
    </row>
    <row r="238" spans="1:4">
      <c r="A238" s="1" t="s">
        <v>11</v>
      </c>
      <c r="B238" s="2">
        <v>44284</v>
      </c>
    </row>
    <row r="239" spans="1:4">
      <c r="A239" s="1" t="s">
        <v>10</v>
      </c>
    </row>
    <row r="240" spans="1:4">
      <c r="A240" s="1" t="s">
        <v>9</v>
      </c>
      <c r="B240" s="1" t="s">
        <v>8</v>
      </c>
    </row>
    <row r="241" spans="1:5">
      <c r="A241" s="1" t="s">
        <v>7</v>
      </c>
      <c r="B241" s="1" t="s">
        <v>30</v>
      </c>
      <c r="E241" t="s">
        <v>491</v>
      </c>
    </row>
    <row r="243" spans="1:5">
      <c r="A243" s="1" t="s">
        <v>5</v>
      </c>
      <c r="B243" s="1" t="s">
        <v>4</v>
      </c>
      <c r="C243" s="1" t="s">
        <v>3</v>
      </c>
      <c r="D243" s="1" t="s">
        <v>2</v>
      </c>
    </row>
    <row r="244" spans="1:5">
      <c r="A244" s="1" t="s">
        <v>1</v>
      </c>
      <c r="B244" s="1" t="s">
        <v>1</v>
      </c>
      <c r="C244" s="1">
        <v>8800</v>
      </c>
      <c r="D244" s="1" t="s">
        <v>0</v>
      </c>
    </row>
    <row r="246" spans="1:5">
      <c r="A246" s="1" t="s">
        <v>11</v>
      </c>
      <c r="B246" s="2">
        <v>44284</v>
      </c>
    </row>
    <row r="247" spans="1:5">
      <c r="A247" s="1" t="s">
        <v>10</v>
      </c>
    </row>
    <row r="248" spans="1:5">
      <c r="A248" s="1" t="s">
        <v>9</v>
      </c>
      <c r="B248" s="1" t="s">
        <v>8</v>
      </c>
    </row>
    <row r="249" spans="1:5">
      <c r="A249" s="1" t="s">
        <v>7</v>
      </c>
      <c r="B249" s="1" t="s">
        <v>29</v>
      </c>
    </row>
    <row r="251" spans="1:5">
      <c r="A251" s="1" t="s">
        <v>5</v>
      </c>
      <c r="B251" s="1" t="s">
        <v>4</v>
      </c>
      <c r="C251" s="1" t="s">
        <v>3</v>
      </c>
      <c r="D251" s="1" t="s">
        <v>2</v>
      </c>
    </row>
    <row r="252" spans="1:5">
      <c r="A252" s="1" t="s">
        <v>1</v>
      </c>
      <c r="B252" s="1" t="s">
        <v>1</v>
      </c>
      <c r="C252" s="1">
        <v>9420</v>
      </c>
      <c r="D252" s="1" t="s">
        <v>0</v>
      </c>
    </row>
    <row r="254" spans="1:5">
      <c r="A254" s="1" t="s">
        <v>11</v>
      </c>
      <c r="B254" s="2">
        <v>44284</v>
      </c>
    </row>
    <row r="255" spans="1:5">
      <c r="A255" s="1" t="s">
        <v>10</v>
      </c>
    </row>
    <row r="256" spans="1:5">
      <c r="A256" s="1" t="s">
        <v>9</v>
      </c>
      <c r="B256" s="1" t="s">
        <v>8</v>
      </c>
    </row>
    <row r="257" spans="1:4">
      <c r="A257" s="1" t="s">
        <v>7</v>
      </c>
      <c r="B257" s="1" t="s">
        <v>28</v>
      </c>
    </row>
    <row r="259" spans="1:4">
      <c r="A259" s="1" t="s">
        <v>5</v>
      </c>
      <c r="B259" s="1" t="s">
        <v>4</v>
      </c>
      <c r="C259" s="1" t="s">
        <v>3</v>
      </c>
      <c r="D259" s="1" t="s">
        <v>2</v>
      </c>
    </row>
    <row r="260" spans="1:4">
      <c r="A260" s="1" t="s">
        <v>1</v>
      </c>
      <c r="B260" s="1" t="s">
        <v>1</v>
      </c>
      <c r="C260" s="1">
        <v>10200</v>
      </c>
      <c r="D260" s="1" t="s">
        <v>0</v>
      </c>
    </row>
    <row r="262" spans="1:4">
      <c r="A262" s="1" t="s">
        <v>11</v>
      </c>
      <c r="B262" s="2">
        <v>44284</v>
      </c>
    </row>
    <row r="263" spans="1:4">
      <c r="A263" s="1" t="s">
        <v>10</v>
      </c>
    </row>
    <row r="264" spans="1:4">
      <c r="A264" s="1" t="s">
        <v>9</v>
      </c>
      <c r="B264" s="1" t="s">
        <v>8</v>
      </c>
    </row>
    <row r="265" spans="1:4">
      <c r="A265" s="1" t="s">
        <v>7</v>
      </c>
      <c r="B265" s="1" t="s">
        <v>27</v>
      </c>
    </row>
    <row r="267" spans="1:4">
      <c r="A267" s="1" t="s">
        <v>5</v>
      </c>
      <c r="B267" s="1" t="s">
        <v>4</v>
      </c>
      <c r="C267" s="1" t="s">
        <v>3</v>
      </c>
      <c r="D267" s="1" t="s">
        <v>2</v>
      </c>
    </row>
    <row r="268" spans="1:4">
      <c r="A268" s="1" t="s">
        <v>1</v>
      </c>
      <c r="B268" s="1" t="s">
        <v>1</v>
      </c>
      <c r="C268" s="1">
        <v>855</v>
      </c>
      <c r="D268" s="1" t="s">
        <v>0</v>
      </c>
    </row>
    <row r="270" spans="1:4">
      <c r="A270" s="1" t="s">
        <v>11</v>
      </c>
      <c r="B270" s="2">
        <v>44284</v>
      </c>
    </row>
    <row r="271" spans="1:4">
      <c r="A271" s="1" t="s">
        <v>10</v>
      </c>
    </row>
    <row r="272" spans="1:4">
      <c r="A272" s="1" t="s">
        <v>9</v>
      </c>
      <c r="B272" s="1" t="s">
        <v>8</v>
      </c>
    </row>
    <row r="273" spans="1:4">
      <c r="A273" s="1" t="s">
        <v>7</v>
      </c>
      <c r="B273" s="1" t="s">
        <v>26</v>
      </c>
    </row>
    <row r="275" spans="1:4">
      <c r="A275" s="1" t="s">
        <v>5</v>
      </c>
      <c r="B275" s="1" t="s">
        <v>4</v>
      </c>
      <c r="C275" s="1" t="s">
        <v>3</v>
      </c>
      <c r="D275" s="1" t="s">
        <v>2</v>
      </c>
    </row>
    <row r="276" spans="1:4">
      <c r="A276" s="1" t="s">
        <v>1</v>
      </c>
      <c r="B276" s="1" t="s">
        <v>1</v>
      </c>
      <c r="C276" s="1">
        <v>874</v>
      </c>
      <c r="D276" s="1" t="s">
        <v>0</v>
      </c>
    </row>
    <row r="278" spans="1:4">
      <c r="A278" s="1" t="s">
        <v>11</v>
      </c>
      <c r="B278" s="2">
        <v>44284</v>
      </c>
    </row>
    <row r="279" spans="1:4">
      <c r="A279" s="1" t="s">
        <v>10</v>
      </c>
    </row>
    <row r="280" spans="1:4">
      <c r="A280" s="1" t="s">
        <v>9</v>
      </c>
      <c r="B280" s="1" t="s">
        <v>8</v>
      </c>
    </row>
    <row r="281" spans="1:4">
      <c r="A281" s="1" t="s">
        <v>7</v>
      </c>
      <c r="B281" s="1" t="s">
        <v>25</v>
      </c>
    </row>
    <row r="283" spans="1:4">
      <c r="A283" s="1" t="s">
        <v>5</v>
      </c>
      <c r="B283" s="1" t="s">
        <v>4</v>
      </c>
      <c r="C283" s="1" t="s">
        <v>3</v>
      </c>
      <c r="D283" s="1" t="s">
        <v>2</v>
      </c>
    </row>
    <row r="284" spans="1:4">
      <c r="A284" s="1" t="s">
        <v>1</v>
      </c>
      <c r="B284" s="1" t="s">
        <v>1</v>
      </c>
      <c r="C284" s="1">
        <v>932</v>
      </c>
      <c r="D284" s="1" t="s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E480F-7596-594C-B24F-32CB0ADCE1B3}">
  <dimension ref="A1:G108"/>
  <sheetViews>
    <sheetView workbookViewId="0">
      <selection activeCell="F3" sqref="F3:AD35"/>
    </sheetView>
  </sheetViews>
  <sheetFormatPr baseColWidth="10" defaultColWidth="8.83203125" defaultRowHeight="15"/>
  <cols>
    <col min="1" max="1" width="18.33203125" style="1" bestFit="1" customWidth="1"/>
    <col min="2" max="2" width="14" style="1" bestFit="1" customWidth="1"/>
    <col min="3" max="3" width="6.5" style="1" bestFit="1" customWidth="1"/>
    <col min="4" max="4" width="5.5" style="1" bestFit="1" customWidth="1"/>
  </cols>
  <sheetData>
    <row r="1" spans="1:7">
      <c r="A1" s="1" t="s">
        <v>19</v>
      </c>
      <c r="B1" s="2">
        <v>44293</v>
      </c>
      <c r="G1" s="7" t="s">
        <v>123</v>
      </c>
    </row>
    <row r="2" spans="1:7">
      <c r="A2" s="1" t="s">
        <v>18</v>
      </c>
      <c r="B2" s="1" t="s">
        <v>17</v>
      </c>
    </row>
    <row r="3" spans="1:7">
      <c r="A3" s="1" t="s">
        <v>16</v>
      </c>
      <c r="B3" s="1" t="s">
        <v>14</v>
      </c>
    </row>
    <row r="4" spans="1:7">
      <c r="A4" s="1" t="s">
        <v>15</v>
      </c>
      <c r="B4" s="1" t="s">
        <v>14</v>
      </c>
    </row>
    <row r="6" spans="1:7">
      <c r="A6" s="1" t="s">
        <v>11</v>
      </c>
      <c r="B6" s="2">
        <v>44285</v>
      </c>
    </row>
    <row r="7" spans="1:7">
      <c r="A7" s="1" t="s">
        <v>10</v>
      </c>
    </row>
    <row r="8" spans="1:7">
      <c r="A8" s="1" t="s">
        <v>9</v>
      </c>
      <c r="B8" s="1" t="s">
        <v>8</v>
      </c>
    </row>
    <row r="9" spans="1:7">
      <c r="A9" s="1" t="s">
        <v>7</v>
      </c>
      <c r="B9" s="1" t="s">
        <v>86</v>
      </c>
    </row>
    <row r="11" spans="1:7">
      <c r="A11" s="1" t="s">
        <v>5</v>
      </c>
      <c r="B11" s="1" t="s">
        <v>4</v>
      </c>
      <c r="C11" s="1" t="s">
        <v>3</v>
      </c>
      <c r="D11" s="1" t="s">
        <v>2</v>
      </c>
    </row>
    <row r="12" spans="1:7">
      <c r="A12" s="1" t="s">
        <v>1</v>
      </c>
      <c r="B12" s="1" t="s">
        <v>1</v>
      </c>
      <c r="C12" s="1">
        <v>925</v>
      </c>
      <c r="D12" s="1" t="s">
        <v>0</v>
      </c>
    </row>
    <row r="14" spans="1:7">
      <c r="A14" s="1" t="s">
        <v>11</v>
      </c>
      <c r="B14" s="2">
        <v>44285</v>
      </c>
    </row>
    <row r="15" spans="1:7">
      <c r="A15" s="1" t="s">
        <v>10</v>
      </c>
    </row>
    <row r="16" spans="1:7">
      <c r="A16" s="1" t="s">
        <v>9</v>
      </c>
      <c r="B16" s="1" t="s">
        <v>8</v>
      </c>
    </row>
    <row r="17" spans="1:4">
      <c r="A17" s="1" t="s">
        <v>7</v>
      </c>
      <c r="B17" s="1" t="s">
        <v>85</v>
      </c>
    </row>
    <row r="19" spans="1:4">
      <c r="A19" s="1" t="s">
        <v>5</v>
      </c>
      <c r="B19" s="1" t="s">
        <v>4</v>
      </c>
      <c r="C19" s="1" t="s">
        <v>3</v>
      </c>
      <c r="D19" s="1" t="s">
        <v>2</v>
      </c>
    </row>
    <row r="20" spans="1:4">
      <c r="A20" s="1" t="s">
        <v>1</v>
      </c>
      <c r="B20" s="1" t="s">
        <v>1</v>
      </c>
      <c r="C20" s="1">
        <v>924</v>
      </c>
      <c r="D20" s="1" t="s">
        <v>0</v>
      </c>
    </row>
    <row r="22" spans="1:4">
      <c r="A22" s="1" t="s">
        <v>11</v>
      </c>
      <c r="B22" s="2">
        <v>44285</v>
      </c>
    </row>
    <row r="23" spans="1:4">
      <c r="A23" s="1" t="s">
        <v>10</v>
      </c>
    </row>
    <row r="24" spans="1:4">
      <c r="A24" s="1" t="s">
        <v>9</v>
      </c>
      <c r="B24" s="1" t="s">
        <v>8</v>
      </c>
    </row>
    <row r="25" spans="1:4">
      <c r="A25" s="1" t="s">
        <v>7</v>
      </c>
      <c r="B25" s="1" t="s">
        <v>84</v>
      </c>
    </row>
    <row r="27" spans="1:4">
      <c r="A27" s="1" t="s">
        <v>5</v>
      </c>
      <c r="B27" s="1" t="s">
        <v>4</v>
      </c>
      <c r="C27" s="1" t="s">
        <v>3</v>
      </c>
      <c r="D27" s="1" t="s">
        <v>2</v>
      </c>
    </row>
    <row r="28" spans="1:4">
      <c r="A28" s="1" t="s">
        <v>1</v>
      </c>
      <c r="B28" s="1" t="s">
        <v>1</v>
      </c>
      <c r="C28" s="1">
        <v>749</v>
      </c>
      <c r="D28" s="1" t="s">
        <v>0</v>
      </c>
    </row>
    <row r="30" spans="1:4">
      <c r="A30" s="1" t="s">
        <v>11</v>
      </c>
      <c r="B30" s="2">
        <v>44285</v>
      </c>
    </row>
    <row r="31" spans="1:4">
      <c r="A31" s="1" t="s">
        <v>10</v>
      </c>
    </row>
    <row r="32" spans="1:4">
      <c r="A32" s="1" t="s">
        <v>9</v>
      </c>
      <c r="B32" s="1" t="s">
        <v>8</v>
      </c>
    </row>
    <row r="33" spans="1:4">
      <c r="A33" s="1" t="s">
        <v>7</v>
      </c>
      <c r="B33" s="1" t="s">
        <v>83</v>
      </c>
    </row>
    <row r="35" spans="1:4">
      <c r="A35" s="1" t="s">
        <v>5</v>
      </c>
      <c r="B35" s="1" t="s">
        <v>4</v>
      </c>
      <c r="C35" s="1" t="s">
        <v>3</v>
      </c>
      <c r="D35" s="1" t="s">
        <v>2</v>
      </c>
    </row>
    <row r="36" spans="1:4">
      <c r="A36" s="1" t="s">
        <v>1</v>
      </c>
      <c r="B36" s="1" t="s">
        <v>1</v>
      </c>
      <c r="C36" s="1">
        <v>555</v>
      </c>
      <c r="D36" s="1" t="s">
        <v>0</v>
      </c>
    </row>
    <row r="38" spans="1:4">
      <c r="A38" s="1" t="s">
        <v>11</v>
      </c>
      <c r="B38" s="2">
        <v>44285</v>
      </c>
    </row>
    <row r="39" spans="1:4">
      <c r="A39" s="1" t="s">
        <v>10</v>
      </c>
    </row>
    <row r="40" spans="1:4">
      <c r="A40" s="1" t="s">
        <v>9</v>
      </c>
      <c r="B40" s="1" t="s">
        <v>8</v>
      </c>
    </row>
    <row r="41" spans="1:4">
      <c r="A41" s="1" t="s">
        <v>7</v>
      </c>
      <c r="B41" s="1" t="s">
        <v>82</v>
      </c>
    </row>
    <row r="43" spans="1:4">
      <c r="A43" s="1" t="s">
        <v>5</v>
      </c>
      <c r="B43" s="1" t="s">
        <v>4</v>
      </c>
      <c r="C43" s="1" t="s">
        <v>3</v>
      </c>
      <c r="D43" s="1" t="s">
        <v>2</v>
      </c>
    </row>
    <row r="44" spans="1:4">
      <c r="A44" s="1" t="s">
        <v>1</v>
      </c>
      <c r="B44" s="1" t="s">
        <v>1</v>
      </c>
      <c r="C44" s="1">
        <v>448</v>
      </c>
      <c r="D44" s="1" t="s">
        <v>0</v>
      </c>
    </row>
    <row r="46" spans="1:4">
      <c r="A46" s="1" t="s">
        <v>11</v>
      </c>
      <c r="B46" s="2">
        <v>44285</v>
      </c>
    </row>
    <row r="47" spans="1:4">
      <c r="A47" s="1" t="s">
        <v>10</v>
      </c>
    </row>
    <row r="48" spans="1:4">
      <c r="A48" s="1" t="s">
        <v>9</v>
      </c>
      <c r="B48" s="1" t="s">
        <v>8</v>
      </c>
    </row>
    <row r="49" spans="1:4">
      <c r="A49" s="1" t="s">
        <v>7</v>
      </c>
      <c r="B49" s="1" t="s">
        <v>81</v>
      </c>
    </row>
    <row r="51" spans="1:4">
      <c r="A51" s="1" t="s">
        <v>5</v>
      </c>
      <c r="B51" s="1" t="s">
        <v>4</v>
      </c>
      <c r="C51" s="1" t="s">
        <v>3</v>
      </c>
      <c r="D51" s="1" t="s">
        <v>2</v>
      </c>
    </row>
    <row r="52" spans="1:4">
      <c r="A52" s="1" t="s">
        <v>1</v>
      </c>
      <c r="B52" s="1" t="s">
        <v>1</v>
      </c>
      <c r="C52" s="1">
        <v>548</v>
      </c>
      <c r="D52" s="1" t="s">
        <v>0</v>
      </c>
    </row>
    <row r="54" spans="1:4">
      <c r="A54" s="1" t="s">
        <v>11</v>
      </c>
      <c r="B54" s="2">
        <v>44285</v>
      </c>
    </row>
    <row r="55" spans="1:4">
      <c r="A55" s="1" t="s">
        <v>10</v>
      </c>
    </row>
    <row r="56" spans="1:4">
      <c r="A56" s="1" t="s">
        <v>9</v>
      </c>
      <c r="B56" s="1" t="s">
        <v>8</v>
      </c>
    </row>
    <row r="57" spans="1:4">
      <c r="A57" s="1" t="s">
        <v>7</v>
      </c>
      <c r="B57" s="1" t="s">
        <v>80</v>
      </c>
    </row>
    <row r="59" spans="1:4">
      <c r="A59" s="1" t="s">
        <v>5</v>
      </c>
      <c r="B59" s="1" t="s">
        <v>4</v>
      </c>
      <c r="C59" s="1" t="s">
        <v>3</v>
      </c>
      <c r="D59" s="1" t="s">
        <v>2</v>
      </c>
    </row>
    <row r="60" spans="1:4">
      <c r="A60" s="1" t="s">
        <v>1</v>
      </c>
      <c r="B60" s="1" t="s">
        <v>1</v>
      </c>
      <c r="C60" s="1">
        <v>523</v>
      </c>
      <c r="D60" s="1" t="s">
        <v>0</v>
      </c>
    </row>
    <row r="62" spans="1:4">
      <c r="A62" s="1" t="s">
        <v>11</v>
      </c>
      <c r="B62" s="2">
        <v>44285</v>
      </c>
    </row>
    <row r="63" spans="1:4">
      <c r="A63" s="1" t="s">
        <v>10</v>
      </c>
    </row>
    <row r="64" spans="1:4">
      <c r="A64" s="1" t="s">
        <v>9</v>
      </c>
      <c r="B64" s="1" t="s">
        <v>8</v>
      </c>
    </row>
    <row r="65" spans="1:4">
      <c r="A65" s="1" t="s">
        <v>7</v>
      </c>
      <c r="B65" s="1" t="s">
        <v>79</v>
      </c>
    </row>
    <row r="67" spans="1:4">
      <c r="A67" s="1" t="s">
        <v>5</v>
      </c>
      <c r="B67" s="1" t="s">
        <v>4</v>
      </c>
      <c r="C67" s="1" t="s">
        <v>3</v>
      </c>
      <c r="D67" s="1" t="s">
        <v>2</v>
      </c>
    </row>
    <row r="68" spans="1:4">
      <c r="A68" s="1" t="s">
        <v>1</v>
      </c>
      <c r="B68" s="1" t="s">
        <v>1</v>
      </c>
      <c r="C68" s="1">
        <v>574</v>
      </c>
      <c r="D68" s="1" t="s">
        <v>0</v>
      </c>
    </row>
    <row r="70" spans="1:4">
      <c r="A70" s="1" t="s">
        <v>11</v>
      </c>
      <c r="B70" s="2">
        <v>44285</v>
      </c>
    </row>
    <row r="71" spans="1:4">
      <c r="A71" s="1" t="s">
        <v>10</v>
      </c>
    </row>
    <row r="72" spans="1:4">
      <c r="A72" s="1" t="s">
        <v>9</v>
      </c>
      <c r="B72" s="1" t="s">
        <v>8</v>
      </c>
    </row>
    <row r="73" spans="1:4">
      <c r="A73" s="1" t="s">
        <v>7</v>
      </c>
      <c r="B73" s="1" t="s">
        <v>78</v>
      </c>
    </row>
    <row r="75" spans="1:4">
      <c r="A75" s="1" t="s">
        <v>5</v>
      </c>
      <c r="B75" s="1" t="s">
        <v>4</v>
      </c>
      <c r="C75" s="1" t="s">
        <v>3</v>
      </c>
      <c r="D75" s="1" t="s">
        <v>2</v>
      </c>
    </row>
    <row r="76" spans="1:4">
      <c r="A76" s="1" t="s">
        <v>1</v>
      </c>
      <c r="B76" s="1" t="s">
        <v>1</v>
      </c>
      <c r="C76" s="1">
        <v>529</v>
      </c>
      <c r="D76" s="1" t="s">
        <v>0</v>
      </c>
    </row>
    <row r="78" spans="1:4">
      <c r="A78" s="1" t="s">
        <v>11</v>
      </c>
      <c r="B78" s="2">
        <v>44285</v>
      </c>
    </row>
    <row r="79" spans="1:4">
      <c r="A79" s="1" t="s">
        <v>10</v>
      </c>
    </row>
    <row r="80" spans="1:4">
      <c r="A80" s="1" t="s">
        <v>9</v>
      </c>
      <c r="B80" s="1" t="s">
        <v>8</v>
      </c>
    </row>
    <row r="81" spans="1:4">
      <c r="A81" s="1" t="s">
        <v>7</v>
      </c>
      <c r="B81" s="1" t="s">
        <v>77</v>
      </c>
    </row>
    <row r="83" spans="1:4">
      <c r="A83" s="1" t="s">
        <v>5</v>
      </c>
      <c r="B83" s="1" t="s">
        <v>4</v>
      </c>
      <c r="C83" s="1" t="s">
        <v>3</v>
      </c>
      <c r="D83" s="1" t="s">
        <v>2</v>
      </c>
    </row>
    <row r="84" spans="1:4">
      <c r="A84" s="1" t="s">
        <v>1</v>
      </c>
      <c r="B84" s="1" t="s">
        <v>1</v>
      </c>
      <c r="C84" s="1">
        <v>535</v>
      </c>
      <c r="D84" s="1" t="s">
        <v>0</v>
      </c>
    </row>
    <row r="86" spans="1:4">
      <c r="A86" s="1" t="s">
        <v>11</v>
      </c>
      <c r="B86" s="2">
        <v>44285</v>
      </c>
    </row>
    <row r="87" spans="1:4">
      <c r="A87" s="1" t="s">
        <v>10</v>
      </c>
    </row>
    <row r="88" spans="1:4">
      <c r="A88" s="1" t="s">
        <v>9</v>
      </c>
      <c r="B88" s="1" t="s">
        <v>8</v>
      </c>
    </row>
    <row r="89" spans="1:4">
      <c r="A89" s="1" t="s">
        <v>7</v>
      </c>
      <c r="B89" s="1" t="s">
        <v>76</v>
      </c>
    </row>
    <row r="91" spans="1:4">
      <c r="A91" s="1" t="s">
        <v>5</v>
      </c>
      <c r="B91" s="1" t="s">
        <v>4</v>
      </c>
      <c r="C91" s="1" t="s">
        <v>3</v>
      </c>
      <c r="D91" s="1" t="s">
        <v>2</v>
      </c>
    </row>
    <row r="92" spans="1:4">
      <c r="A92" s="1" t="s">
        <v>1</v>
      </c>
      <c r="B92" s="1" t="s">
        <v>1</v>
      </c>
      <c r="C92" s="1">
        <v>558</v>
      </c>
      <c r="D92" s="1" t="s">
        <v>0</v>
      </c>
    </row>
    <row r="94" spans="1:4">
      <c r="A94" s="1" t="s">
        <v>11</v>
      </c>
      <c r="B94" s="2">
        <v>44285</v>
      </c>
    </row>
    <row r="95" spans="1:4">
      <c r="A95" s="1" t="s">
        <v>10</v>
      </c>
    </row>
    <row r="96" spans="1:4">
      <c r="A96" s="1" t="s">
        <v>9</v>
      </c>
      <c r="B96" s="1" t="s">
        <v>8</v>
      </c>
    </row>
    <row r="97" spans="1:4">
      <c r="A97" s="1" t="s">
        <v>7</v>
      </c>
      <c r="B97" s="1" t="s">
        <v>75</v>
      </c>
    </row>
    <row r="99" spans="1:4">
      <c r="A99" s="1" t="s">
        <v>5</v>
      </c>
      <c r="B99" s="1" t="s">
        <v>4</v>
      </c>
      <c r="C99" s="1" t="s">
        <v>3</v>
      </c>
      <c r="D99" s="1" t="s">
        <v>2</v>
      </c>
    </row>
    <row r="100" spans="1:4">
      <c r="A100" s="1" t="s">
        <v>1</v>
      </c>
      <c r="B100" s="1" t="s">
        <v>1</v>
      </c>
      <c r="C100" s="1">
        <v>571</v>
      </c>
      <c r="D100" s="1" t="s">
        <v>0</v>
      </c>
    </row>
    <row r="102" spans="1:4">
      <c r="A102" s="1" t="s">
        <v>11</v>
      </c>
      <c r="B102" s="2">
        <v>44285</v>
      </c>
    </row>
    <row r="103" spans="1:4">
      <c r="A103" s="1" t="s">
        <v>10</v>
      </c>
    </row>
    <row r="104" spans="1:4">
      <c r="A104" s="1" t="s">
        <v>9</v>
      </c>
      <c r="B104" s="1" t="s">
        <v>8</v>
      </c>
    </row>
    <row r="105" spans="1:4">
      <c r="A105" s="1" t="s">
        <v>7</v>
      </c>
      <c r="B105" s="1" t="s">
        <v>74</v>
      </c>
    </row>
    <row r="107" spans="1:4">
      <c r="A107" s="1" t="s">
        <v>5</v>
      </c>
      <c r="B107" s="1" t="s">
        <v>4</v>
      </c>
      <c r="C107" s="1" t="s">
        <v>3</v>
      </c>
      <c r="D107" s="1" t="s">
        <v>2</v>
      </c>
    </row>
    <row r="108" spans="1:4">
      <c r="A108" s="1" t="s">
        <v>1</v>
      </c>
      <c r="B108" s="1" t="s">
        <v>1</v>
      </c>
      <c r="C108" s="1">
        <v>526</v>
      </c>
      <c r="D108" s="1" t="s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D2A7F-2685-BD46-A3F2-DBE0E63693BB}">
  <dimension ref="A1:G164"/>
  <sheetViews>
    <sheetView workbookViewId="0">
      <selection activeCell="E25" sqref="E25"/>
    </sheetView>
  </sheetViews>
  <sheetFormatPr baseColWidth="10" defaultColWidth="8.83203125" defaultRowHeight="15"/>
  <cols>
    <col min="1" max="1" width="18.33203125" style="1" bestFit="1" customWidth="1"/>
    <col min="2" max="2" width="14" style="1" bestFit="1" customWidth="1"/>
    <col min="3" max="3" width="6.5" style="1" bestFit="1" customWidth="1"/>
    <col min="4" max="4" width="5.5" style="1" bestFit="1" customWidth="1"/>
  </cols>
  <sheetData>
    <row r="1" spans="1:7">
      <c r="A1" s="1" t="s">
        <v>19</v>
      </c>
      <c r="B1" s="2">
        <v>44293</v>
      </c>
      <c r="G1" s="7" t="s">
        <v>123</v>
      </c>
    </row>
    <row r="2" spans="1:7">
      <c r="A2" s="1" t="s">
        <v>18</v>
      </c>
      <c r="B2" s="1" t="s">
        <v>17</v>
      </c>
    </row>
    <row r="3" spans="1:7">
      <c r="A3" s="1" t="s">
        <v>16</v>
      </c>
      <c r="B3" s="1" t="s">
        <v>14</v>
      </c>
    </row>
    <row r="4" spans="1:7">
      <c r="A4" s="1" t="s">
        <v>15</v>
      </c>
      <c r="B4" s="1" t="s">
        <v>14</v>
      </c>
    </row>
    <row r="6" spans="1:7">
      <c r="A6" s="1" t="s">
        <v>11</v>
      </c>
      <c r="B6" s="2">
        <v>44286</v>
      </c>
    </row>
    <row r="7" spans="1:7">
      <c r="A7" s="1" t="s">
        <v>10</v>
      </c>
    </row>
    <row r="8" spans="1:7">
      <c r="A8" s="1" t="s">
        <v>9</v>
      </c>
      <c r="B8" s="1" t="s">
        <v>8</v>
      </c>
    </row>
    <row r="9" spans="1:7">
      <c r="A9" s="1" t="s">
        <v>7</v>
      </c>
      <c r="B9" s="1" t="s">
        <v>106</v>
      </c>
    </row>
    <row r="11" spans="1:7">
      <c r="A11" s="1" t="s">
        <v>5</v>
      </c>
      <c r="B11" s="1" t="s">
        <v>4</v>
      </c>
      <c r="C11" s="1" t="s">
        <v>3</v>
      </c>
      <c r="D11" s="1" t="s">
        <v>2</v>
      </c>
    </row>
    <row r="12" spans="1:7">
      <c r="A12" s="1" t="s">
        <v>1</v>
      </c>
      <c r="B12" s="1" t="s">
        <v>1</v>
      </c>
      <c r="C12" s="1">
        <v>515</v>
      </c>
      <c r="D12" s="1" t="s">
        <v>0</v>
      </c>
    </row>
    <row r="14" spans="1:7">
      <c r="A14" s="1" t="s">
        <v>11</v>
      </c>
      <c r="B14" s="2">
        <v>44286</v>
      </c>
    </row>
    <row r="15" spans="1:7">
      <c r="A15" s="1" t="s">
        <v>10</v>
      </c>
    </row>
    <row r="16" spans="1:7">
      <c r="A16" s="1" t="s">
        <v>9</v>
      </c>
      <c r="B16" s="1" t="s">
        <v>8</v>
      </c>
    </row>
    <row r="17" spans="1:4">
      <c r="A17" s="1" t="s">
        <v>7</v>
      </c>
      <c r="B17" s="1" t="s">
        <v>105</v>
      </c>
    </row>
    <row r="19" spans="1:4">
      <c r="A19" s="1" t="s">
        <v>5</v>
      </c>
      <c r="B19" s="1" t="s">
        <v>4</v>
      </c>
      <c r="C19" s="1" t="s">
        <v>3</v>
      </c>
      <c r="D19" s="1" t="s">
        <v>2</v>
      </c>
    </row>
    <row r="20" spans="1:4">
      <c r="A20" s="1" t="s">
        <v>1</v>
      </c>
      <c r="B20" s="1" t="s">
        <v>1</v>
      </c>
      <c r="C20" s="1">
        <v>530</v>
      </c>
      <c r="D20" s="1" t="s">
        <v>0</v>
      </c>
    </row>
    <row r="22" spans="1:4">
      <c r="A22" s="1" t="s">
        <v>11</v>
      </c>
      <c r="B22" s="2">
        <v>44286</v>
      </c>
    </row>
    <row r="23" spans="1:4">
      <c r="A23" s="1" t="s">
        <v>10</v>
      </c>
    </row>
    <row r="24" spans="1:4">
      <c r="A24" s="1" t="s">
        <v>9</v>
      </c>
      <c r="B24" s="1" t="s">
        <v>8</v>
      </c>
    </row>
    <row r="25" spans="1:4">
      <c r="A25" s="1" t="s">
        <v>7</v>
      </c>
      <c r="B25" s="1" t="s">
        <v>104</v>
      </c>
    </row>
    <row r="27" spans="1:4">
      <c r="A27" s="1" t="s">
        <v>5</v>
      </c>
      <c r="B27" s="1" t="s">
        <v>4</v>
      </c>
      <c r="C27" s="1" t="s">
        <v>3</v>
      </c>
      <c r="D27" s="1" t="s">
        <v>2</v>
      </c>
    </row>
    <row r="28" spans="1:4">
      <c r="A28" s="1" t="s">
        <v>1</v>
      </c>
      <c r="B28" s="1" t="s">
        <v>1</v>
      </c>
      <c r="C28" s="1">
        <v>500</v>
      </c>
      <c r="D28" s="1" t="s">
        <v>0</v>
      </c>
    </row>
    <row r="30" spans="1:4">
      <c r="A30" s="1" t="s">
        <v>11</v>
      </c>
      <c r="B30" s="2">
        <v>44286</v>
      </c>
    </row>
    <row r="31" spans="1:4">
      <c r="A31" s="1" t="s">
        <v>10</v>
      </c>
    </row>
    <row r="32" spans="1:4">
      <c r="A32" s="1" t="s">
        <v>9</v>
      </c>
      <c r="B32" s="1" t="s">
        <v>8</v>
      </c>
    </row>
    <row r="33" spans="1:4">
      <c r="A33" s="1" t="s">
        <v>7</v>
      </c>
      <c r="B33" s="1" t="s">
        <v>103</v>
      </c>
    </row>
    <row r="35" spans="1:4">
      <c r="A35" s="1" t="s">
        <v>5</v>
      </c>
      <c r="B35" s="1" t="s">
        <v>4</v>
      </c>
      <c r="C35" s="1" t="s">
        <v>3</v>
      </c>
      <c r="D35" s="1" t="s">
        <v>2</v>
      </c>
    </row>
    <row r="36" spans="1:4">
      <c r="A36" s="1" t="s">
        <v>1</v>
      </c>
      <c r="B36" s="1" t="s">
        <v>1</v>
      </c>
      <c r="C36" s="1">
        <v>848</v>
      </c>
      <c r="D36" s="1" t="s">
        <v>0</v>
      </c>
    </row>
    <row r="38" spans="1:4">
      <c r="A38" s="1" t="s">
        <v>11</v>
      </c>
      <c r="B38" s="2">
        <v>44286</v>
      </c>
    </row>
    <row r="39" spans="1:4">
      <c r="A39" s="1" t="s">
        <v>10</v>
      </c>
    </row>
    <row r="40" spans="1:4">
      <c r="A40" s="1" t="s">
        <v>9</v>
      </c>
      <c r="B40" s="1" t="s">
        <v>8</v>
      </c>
    </row>
    <row r="41" spans="1:4">
      <c r="A41" s="1" t="s">
        <v>7</v>
      </c>
      <c r="B41" s="1" t="s">
        <v>102</v>
      </c>
    </row>
    <row r="43" spans="1:4">
      <c r="A43" s="1" t="s">
        <v>5</v>
      </c>
      <c r="B43" s="1" t="s">
        <v>4</v>
      </c>
      <c r="C43" s="1" t="s">
        <v>3</v>
      </c>
      <c r="D43" s="1" t="s">
        <v>2</v>
      </c>
    </row>
    <row r="44" spans="1:4">
      <c r="A44" s="1" t="s">
        <v>1</v>
      </c>
      <c r="B44" s="1" t="s">
        <v>1</v>
      </c>
      <c r="C44" s="1">
        <v>856</v>
      </c>
      <c r="D44" s="1" t="s">
        <v>0</v>
      </c>
    </row>
    <row r="46" spans="1:4">
      <c r="A46" s="1" t="s">
        <v>11</v>
      </c>
      <c r="B46" s="2">
        <v>44286</v>
      </c>
    </row>
    <row r="47" spans="1:4">
      <c r="A47" s="1" t="s">
        <v>10</v>
      </c>
    </row>
    <row r="48" spans="1:4">
      <c r="A48" s="1" t="s">
        <v>9</v>
      </c>
      <c r="B48" s="1" t="s">
        <v>8</v>
      </c>
    </row>
    <row r="49" spans="1:4">
      <c r="A49" s="1" t="s">
        <v>7</v>
      </c>
      <c r="B49" s="1" t="s">
        <v>101</v>
      </c>
    </row>
    <row r="51" spans="1:4">
      <c r="A51" s="1" t="s">
        <v>5</v>
      </c>
      <c r="B51" s="1" t="s">
        <v>4</v>
      </c>
      <c r="C51" s="1" t="s">
        <v>3</v>
      </c>
      <c r="D51" s="1" t="s">
        <v>2</v>
      </c>
    </row>
    <row r="52" spans="1:4">
      <c r="A52" s="1" t="s">
        <v>1</v>
      </c>
      <c r="B52" s="1" t="s">
        <v>1</v>
      </c>
      <c r="C52" s="1">
        <v>766</v>
      </c>
      <c r="D52" s="1" t="s">
        <v>0</v>
      </c>
    </row>
    <row r="54" spans="1:4">
      <c r="A54" s="1" t="s">
        <v>11</v>
      </c>
      <c r="B54" s="2">
        <v>44286</v>
      </c>
    </row>
    <row r="55" spans="1:4">
      <c r="A55" s="1" t="s">
        <v>10</v>
      </c>
    </row>
    <row r="56" spans="1:4">
      <c r="A56" s="1" t="s">
        <v>9</v>
      </c>
      <c r="B56" s="1" t="s">
        <v>8</v>
      </c>
    </row>
    <row r="57" spans="1:4">
      <c r="A57" s="1" t="s">
        <v>7</v>
      </c>
      <c r="B57" s="1" t="s">
        <v>100</v>
      </c>
    </row>
    <row r="59" spans="1:4">
      <c r="A59" s="1" t="s">
        <v>5</v>
      </c>
      <c r="B59" s="1" t="s">
        <v>4</v>
      </c>
      <c r="C59" s="1" t="s">
        <v>3</v>
      </c>
      <c r="D59" s="1" t="s">
        <v>2</v>
      </c>
    </row>
    <row r="60" spans="1:4">
      <c r="A60" s="1" t="s">
        <v>1</v>
      </c>
      <c r="B60" s="1" t="s">
        <v>1</v>
      </c>
      <c r="C60" s="1">
        <v>501</v>
      </c>
      <c r="D60" s="1" t="s">
        <v>0</v>
      </c>
    </row>
    <row r="62" spans="1:4">
      <c r="A62" s="1" t="s">
        <v>11</v>
      </c>
      <c r="B62" s="2">
        <v>44286</v>
      </c>
    </row>
    <row r="63" spans="1:4">
      <c r="A63" s="1" t="s">
        <v>10</v>
      </c>
    </row>
    <row r="64" spans="1:4">
      <c r="A64" s="1" t="s">
        <v>9</v>
      </c>
      <c r="B64" s="1" t="s">
        <v>8</v>
      </c>
    </row>
    <row r="65" spans="1:4">
      <c r="A65" s="1" t="s">
        <v>7</v>
      </c>
      <c r="B65" s="1" t="s">
        <v>99</v>
      </c>
    </row>
    <row r="67" spans="1:4">
      <c r="A67" s="1" t="s">
        <v>5</v>
      </c>
      <c r="B67" s="1" t="s">
        <v>4</v>
      </c>
      <c r="C67" s="1" t="s">
        <v>3</v>
      </c>
      <c r="D67" s="1" t="s">
        <v>2</v>
      </c>
    </row>
    <row r="68" spans="1:4">
      <c r="A68" s="1" t="s">
        <v>1</v>
      </c>
      <c r="B68" s="1" t="s">
        <v>1</v>
      </c>
      <c r="C68" s="1">
        <v>508</v>
      </c>
      <c r="D68" s="1" t="s">
        <v>0</v>
      </c>
    </row>
    <row r="70" spans="1:4">
      <c r="A70" s="1" t="s">
        <v>11</v>
      </c>
      <c r="B70" s="2">
        <v>44286</v>
      </c>
    </row>
    <row r="71" spans="1:4">
      <c r="A71" s="1" t="s">
        <v>10</v>
      </c>
    </row>
    <row r="72" spans="1:4">
      <c r="A72" s="1" t="s">
        <v>9</v>
      </c>
      <c r="B72" s="1" t="s">
        <v>8</v>
      </c>
    </row>
    <row r="73" spans="1:4">
      <c r="A73" s="1" t="s">
        <v>7</v>
      </c>
      <c r="B73" s="1" t="s">
        <v>98</v>
      </c>
    </row>
    <row r="75" spans="1:4">
      <c r="A75" s="1" t="s">
        <v>5</v>
      </c>
      <c r="B75" s="1" t="s">
        <v>4</v>
      </c>
      <c r="C75" s="1" t="s">
        <v>3</v>
      </c>
      <c r="D75" s="1" t="s">
        <v>2</v>
      </c>
    </row>
    <row r="76" spans="1:4">
      <c r="A76" s="1" t="s">
        <v>1</v>
      </c>
      <c r="B76" s="1" t="s">
        <v>1</v>
      </c>
      <c r="C76" s="1">
        <v>507</v>
      </c>
      <c r="D76" s="1" t="s">
        <v>0</v>
      </c>
    </row>
    <row r="78" spans="1:4">
      <c r="A78" s="1" t="s">
        <v>11</v>
      </c>
      <c r="B78" s="2">
        <v>44286</v>
      </c>
    </row>
    <row r="79" spans="1:4">
      <c r="A79" s="1" t="s">
        <v>10</v>
      </c>
    </row>
    <row r="80" spans="1:4">
      <c r="A80" s="1" t="s">
        <v>9</v>
      </c>
      <c r="B80" s="1" t="s">
        <v>8</v>
      </c>
    </row>
    <row r="81" spans="1:4">
      <c r="A81" s="1" t="s">
        <v>7</v>
      </c>
      <c r="B81" s="1" t="s">
        <v>97</v>
      </c>
    </row>
    <row r="83" spans="1:4">
      <c r="A83" s="1" t="s">
        <v>5</v>
      </c>
      <c r="B83" s="1" t="s">
        <v>4</v>
      </c>
      <c r="C83" s="1" t="s">
        <v>3</v>
      </c>
      <c r="D83" s="1" t="s">
        <v>2</v>
      </c>
    </row>
    <row r="84" spans="1:4">
      <c r="A84" s="1" t="s">
        <v>1</v>
      </c>
      <c r="B84" s="1" t="s">
        <v>1</v>
      </c>
      <c r="C84" s="1">
        <v>493</v>
      </c>
      <c r="D84" s="1" t="s">
        <v>0</v>
      </c>
    </row>
    <row r="86" spans="1:4">
      <c r="A86" s="1" t="s">
        <v>11</v>
      </c>
      <c r="B86" s="2">
        <v>44286</v>
      </c>
    </row>
    <row r="87" spans="1:4">
      <c r="A87" s="1" t="s">
        <v>10</v>
      </c>
    </row>
    <row r="88" spans="1:4">
      <c r="A88" s="1" t="s">
        <v>9</v>
      </c>
      <c r="B88" s="1" t="s">
        <v>8</v>
      </c>
    </row>
    <row r="89" spans="1:4">
      <c r="A89" s="1" t="s">
        <v>7</v>
      </c>
      <c r="B89" s="1" t="s">
        <v>96</v>
      </c>
    </row>
    <row r="91" spans="1:4">
      <c r="A91" s="1" t="s">
        <v>5</v>
      </c>
      <c r="B91" s="1" t="s">
        <v>4</v>
      </c>
      <c r="C91" s="1" t="s">
        <v>3</v>
      </c>
      <c r="D91" s="1" t="s">
        <v>2</v>
      </c>
    </row>
    <row r="92" spans="1:4">
      <c r="A92" s="1" t="s">
        <v>1</v>
      </c>
      <c r="B92" s="1" t="s">
        <v>1</v>
      </c>
      <c r="C92" s="1">
        <v>503</v>
      </c>
      <c r="D92" s="1" t="s">
        <v>0</v>
      </c>
    </row>
    <row r="94" spans="1:4">
      <c r="A94" s="1" t="s">
        <v>11</v>
      </c>
      <c r="B94" s="2">
        <v>44286</v>
      </c>
    </row>
    <row r="95" spans="1:4">
      <c r="A95" s="1" t="s">
        <v>10</v>
      </c>
    </row>
    <row r="96" spans="1:4">
      <c r="A96" s="1" t="s">
        <v>9</v>
      </c>
      <c r="B96" s="1" t="s">
        <v>8</v>
      </c>
    </row>
    <row r="97" spans="1:4">
      <c r="A97" s="1" t="s">
        <v>7</v>
      </c>
      <c r="B97" s="1" t="s">
        <v>95</v>
      </c>
    </row>
    <row r="99" spans="1:4">
      <c r="A99" s="1" t="s">
        <v>5</v>
      </c>
      <c r="B99" s="1" t="s">
        <v>4</v>
      </c>
      <c r="C99" s="1" t="s">
        <v>3</v>
      </c>
      <c r="D99" s="1" t="s">
        <v>2</v>
      </c>
    </row>
    <row r="100" spans="1:4">
      <c r="A100" s="1" t="s">
        <v>1</v>
      </c>
      <c r="B100" s="1" t="s">
        <v>1</v>
      </c>
      <c r="C100" s="1">
        <v>507</v>
      </c>
      <c r="D100" s="1" t="s">
        <v>0</v>
      </c>
    </row>
    <row r="102" spans="1:4">
      <c r="A102" s="1" t="s">
        <v>11</v>
      </c>
      <c r="B102" s="2">
        <v>44286</v>
      </c>
    </row>
    <row r="103" spans="1:4">
      <c r="A103" s="1" t="s">
        <v>10</v>
      </c>
    </row>
    <row r="104" spans="1:4">
      <c r="A104" s="1" t="s">
        <v>9</v>
      </c>
      <c r="B104" s="1" t="s">
        <v>8</v>
      </c>
    </row>
    <row r="105" spans="1:4">
      <c r="A105" s="1" t="s">
        <v>7</v>
      </c>
      <c r="B105" s="1" t="s">
        <v>94</v>
      </c>
    </row>
    <row r="107" spans="1:4">
      <c r="A107" s="1" t="s">
        <v>5</v>
      </c>
      <c r="B107" s="1" t="s">
        <v>4</v>
      </c>
      <c r="C107" s="1" t="s">
        <v>3</v>
      </c>
      <c r="D107" s="1" t="s">
        <v>2</v>
      </c>
    </row>
    <row r="108" spans="1:4">
      <c r="A108" s="1" t="s">
        <v>1</v>
      </c>
      <c r="B108" s="1" t="s">
        <v>1</v>
      </c>
      <c r="C108" s="1">
        <v>475</v>
      </c>
      <c r="D108" s="1" t="s">
        <v>0</v>
      </c>
    </row>
    <row r="110" spans="1:4">
      <c r="A110" s="1" t="s">
        <v>11</v>
      </c>
      <c r="B110" s="2">
        <v>44286</v>
      </c>
    </row>
    <row r="111" spans="1:4">
      <c r="A111" s="1" t="s">
        <v>10</v>
      </c>
    </row>
    <row r="112" spans="1:4">
      <c r="A112" s="1" t="s">
        <v>9</v>
      </c>
      <c r="B112" s="1" t="s">
        <v>8</v>
      </c>
    </row>
    <row r="113" spans="1:4">
      <c r="A113" s="1" t="s">
        <v>7</v>
      </c>
      <c r="B113" s="1" t="s">
        <v>93</v>
      </c>
    </row>
    <row r="115" spans="1:4">
      <c r="A115" s="1" t="s">
        <v>5</v>
      </c>
      <c r="B115" s="1" t="s">
        <v>4</v>
      </c>
      <c r="C115" s="1" t="s">
        <v>3</v>
      </c>
      <c r="D115" s="1" t="s">
        <v>2</v>
      </c>
    </row>
    <row r="116" spans="1:4">
      <c r="A116" s="1" t="s">
        <v>1</v>
      </c>
      <c r="B116" s="1" t="s">
        <v>1</v>
      </c>
      <c r="C116" s="1">
        <v>487</v>
      </c>
      <c r="D116" s="1" t="s">
        <v>0</v>
      </c>
    </row>
    <row r="118" spans="1:4">
      <c r="A118" s="1" t="s">
        <v>11</v>
      </c>
      <c r="B118" s="2">
        <v>44286</v>
      </c>
    </row>
    <row r="119" spans="1:4">
      <c r="A119" s="1" t="s">
        <v>10</v>
      </c>
    </row>
    <row r="120" spans="1:4">
      <c r="A120" s="1" t="s">
        <v>9</v>
      </c>
      <c r="B120" s="1" t="s">
        <v>8</v>
      </c>
    </row>
    <row r="121" spans="1:4">
      <c r="A121" s="1" t="s">
        <v>7</v>
      </c>
      <c r="B121" s="1" t="s">
        <v>92</v>
      </c>
    </row>
    <row r="123" spans="1:4">
      <c r="A123" s="1" t="s">
        <v>5</v>
      </c>
      <c r="B123" s="1" t="s">
        <v>4</v>
      </c>
      <c r="C123" s="1" t="s">
        <v>3</v>
      </c>
      <c r="D123" s="1" t="s">
        <v>2</v>
      </c>
    </row>
    <row r="124" spans="1:4">
      <c r="A124" s="1" t="s">
        <v>1</v>
      </c>
      <c r="B124" s="1" t="s">
        <v>1</v>
      </c>
      <c r="C124" s="1">
        <v>483</v>
      </c>
      <c r="D124" s="1" t="s">
        <v>0</v>
      </c>
    </row>
    <row r="126" spans="1:4">
      <c r="A126" s="1" t="s">
        <v>11</v>
      </c>
      <c r="B126" s="2">
        <v>44286</v>
      </c>
    </row>
    <row r="127" spans="1:4">
      <c r="A127" s="1" t="s">
        <v>10</v>
      </c>
    </row>
    <row r="128" spans="1:4">
      <c r="A128" s="1" t="s">
        <v>9</v>
      </c>
      <c r="B128" s="1" t="s">
        <v>8</v>
      </c>
    </row>
    <row r="129" spans="1:4">
      <c r="A129" s="1" t="s">
        <v>7</v>
      </c>
      <c r="B129" s="1" t="s">
        <v>91</v>
      </c>
    </row>
    <row r="131" spans="1:4">
      <c r="A131" s="1" t="s">
        <v>5</v>
      </c>
      <c r="B131" s="1" t="s">
        <v>4</v>
      </c>
      <c r="C131" s="1" t="s">
        <v>3</v>
      </c>
      <c r="D131" s="1" t="s">
        <v>2</v>
      </c>
    </row>
    <row r="132" spans="1:4">
      <c r="A132" s="1" t="s">
        <v>1</v>
      </c>
      <c r="B132" s="1" t="s">
        <v>1</v>
      </c>
      <c r="C132" s="1">
        <v>465</v>
      </c>
      <c r="D132" s="1" t="s">
        <v>0</v>
      </c>
    </row>
    <row r="134" spans="1:4">
      <c r="A134" s="1" t="s">
        <v>11</v>
      </c>
      <c r="B134" s="2">
        <v>44286</v>
      </c>
    </row>
    <row r="135" spans="1:4">
      <c r="A135" s="1" t="s">
        <v>10</v>
      </c>
    </row>
    <row r="136" spans="1:4">
      <c r="A136" s="1" t="s">
        <v>9</v>
      </c>
      <c r="B136" s="1" t="s">
        <v>8</v>
      </c>
    </row>
    <row r="137" spans="1:4">
      <c r="A137" s="1" t="s">
        <v>7</v>
      </c>
      <c r="B137" s="1" t="s">
        <v>90</v>
      </c>
    </row>
    <row r="139" spans="1:4">
      <c r="A139" s="1" t="s">
        <v>5</v>
      </c>
      <c r="B139" s="1" t="s">
        <v>4</v>
      </c>
      <c r="C139" s="1" t="s">
        <v>3</v>
      </c>
      <c r="D139" s="1" t="s">
        <v>2</v>
      </c>
    </row>
    <row r="140" spans="1:4">
      <c r="A140" s="1" t="s">
        <v>1</v>
      </c>
      <c r="B140" s="1" t="s">
        <v>1</v>
      </c>
      <c r="C140" s="1">
        <v>494</v>
      </c>
      <c r="D140" s="1" t="s">
        <v>0</v>
      </c>
    </row>
    <row r="142" spans="1:4">
      <c r="A142" s="1" t="s">
        <v>11</v>
      </c>
      <c r="B142" s="2">
        <v>44286</v>
      </c>
    </row>
    <row r="143" spans="1:4">
      <c r="A143" s="1" t="s">
        <v>10</v>
      </c>
    </row>
    <row r="144" spans="1:4">
      <c r="A144" s="1" t="s">
        <v>9</v>
      </c>
      <c r="B144" s="1" t="s">
        <v>8</v>
      </c>
    </row>
    <row r="145" spans="1:4">
      <c r="A145" s="1" t="s">
        <v>7</v>
      </c>
      <c r="B145" s="1" t="s">
        <v>89</v>
      </c>
    </row>
    <row r="147" spans="1:4">
      <c r="A147" s="1" t="s">
        <v>5</v>
      </c>
      <c r="B147" s="1" t="s">
        <v>4</v>
      </c>
      <c r="C147" s="1" t="s">
        <v>3</v>
      </c>
      <c r="D147" s="1" t="s">
        <v>2</v>
      </c>
    </row>
    <row r="148" spans="1:4">
      <c r="A148" s="1" t="s">
        <v>1</v>
      </c>
      <c r="B148" s="1" t="s">
        <v>1</v>
      </c>
      <c r="C148" s="1">
        <v>488</v>
      </c>
      <c r="D148" s="1" t="s">
        <v>0</v>
      </c>
    </row>
    <row r="150" spans="1:4">
      <c r="A150" s="1" t="s">
        <v>11</v>
      </c>
      <c r="B150" s="2">
        <v>44286</v>
      </c>
    </row>
    <row r="151" spans="1:4">
      <c r="A151" s="1" t="s">
        <v>10</v>
      </c>
    </row>
    <row r="152" spans="1:4">
      <c r="A152" s="1" t="s">
        <v>9</v>
      </c>
      <c r="B152" s="1" t="s">
        <v>8</v>
      </c>
    </row>
    <row r="153" spans="1:4">
      <c r="A153" s="1" t="s">
        <v>7</v>
      </c>
      <c r="B153" s="1" t="s">
        <v>88</v>
      </c>
    </row>
    <row r="155" spans="1:4">
      <c r="A155" s="1" t="s">
        <v>5</v>
      </c>
      <c r="B155" s="1" t="s">
        <v>4</v>
      </c>
      <c r="C155" s="1" t="s">
        <v>3</v>
      </c>
      <c r="D155" s="1" t="s">
        <v>2</v>
      </c>
    </row>
    <row r="156" spans="1:4">
      <c r="A156" s="1" t="s">
        <v>1</v>
      </c>
      <c r="B156" s="1" t="s">
        <v>1</v>
      </c>
      <c r="C156" s="1">
        <v>492</v>
      </c>
      <c r="D156" s="1" t="s">
        <v>0</v>
      </c>
    </row>
    <row r="158" spans="1:4">
      <c r="A158" s="1" t="s">
        <v>11</v>
      </c>
      <c r="B158" s="2">
        <v>44286</v>
      </c>
    </row>
    <row r="159" spans="1:4">
      <c r="A159" s="1" t="s">
        <v>10</v>
      </c>
    </row>
    <row r="160" spans="1:4">
      <c r="A160" s="1" t="s">
        <v>9</v>
      </c>
      <c r="B160" s="1" t="s">
        <v>8</v>
      </c>
    </row>
    <row r="161" spans="1:4">
      <c r="A161" s="1" t="s">
        <v>7</v>
      </c>
      <c r="B161" s="1" t="s">
        <v>87</v>
      </c>
    </row>
    <row r="163" spans="1:4">
      <c r="A163" s="1" t="s">
        <v>5</v>
      </c>
      <c r="B163" s="1" t="s">
        <v>4</v>
      </c>
      <c r="C163" s="1" t="s">
        <v>3</v>
      </c>
      <c r="D163" s="1" t="s">
        <v>2</v>
      </c>
    </row>
    <row r="164" spans="1:4">
      <c r="A164" s="1" t="s">
        <v>1</v>
      </c>
      <c r="B164" s="1" t="s">
        <v>1</v>
      </c>
      <c r="C164" s="1">
        <v>471</v>
      </c>
      <c r="D164" s="1" t="s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15CA5-B58E-1B4E-BBCB-765395E8195C}">
  <dimension ref="A1:G132"/>
  <sheetViews>
    <sheetView topLeftCell="A102" workbookViewId="0">
      <selection activeCell="E121" sqref="E121"/>
    </sheetView>
  </sheetViews>
  <sheetFormatPr baseColWidth="10" defaultColWidth="8.83203125" defaultRowHeight="15"/>
  <cols>
    <col min="1" max="1" width="18.33203125" style="1" bestFit="1" customWidth="1"/>
    <col min="2" max="2" width="14" style="1" bestFit="1" customWidth="1"/>
    <col min="3" max="3" width="6.5" style="1" bestFit="1" customWidth="1"/>
    <col min="4" max="4" width="5.5" style="1" bestFit="1" customWidth="1"/>
  </cols>
  <sheetData>
    <row r="1" spans="1:7">
      <c r="A1" s="1" t="s">
        <v>19</v>
      </c>
      <c r="B1" s="2">
        <v>44293</v>
      </c>
      <c r="G1" s="7" t="s">
        <v>123</v>
      </c>
    </row>
    <row r="2" spans="1:7">
      <c r="A2" s="1" t="s">
        <v>18</v>
      </c>
      <c r="B2" s="1" t="s">
        <v>17</v>
      </c>
    </row>
    <row r="3" spans="1:7">
      <c r="A3" s="1" t="s">
        <v>16</v>
      </c>
      <c r="B3" s="1" t="s">
        <v>14</v>
      </c>
    </row>
    <row r="4" spans="1:7">
      <c r="A4" s="1" t="s">
        <v>15</v>
      </c>
      <c r="B4" s="1" t="s">
        <v>14</v>
      </c>
    </row>
    <row r="6" spans="1:7">
      <c r="A6" s="1" t="s">
        <v>11</v>
      </c>
      <c r="B6" s="2">
        <v>44287</v>
      </c>
    </row>
    <row r="7" spans="1:7">
      <c r="A7" s="1" t="s">
        <v>10</v>
      </c>
    </row>
    <row r="8" spans="1:7">
      <c r="A8" s="1" t="s">
        <v>9</v>
      </c>
      <c r="B8" s="1" t="s">
        <v>8</v>
      </c>
    </row>
    <row r="9" spans="1:7">
      <c r="A9" s="1" t="s">
        <v>7</v>
      </c>
      <c r="B9" s="1" t="s">
        <v>122</v>
      </c>
    </row>
    <row r="11" spans="1:7">
      <c r="A11" s="1" t="s">
        <v>5</v>
      </c>
      <c r="B11" s="1" t="s">
        <v>4</v>
      </c>
      <c r="C11" s="1" t="s">
        <v>3</v>
      </c>
      <c r="D11" s="1" t="s">
        <v>2</v>
      </c>
    </row>
    <row r="12" spans="1:7">
      <c r="A12" s="1" t="s">
        <v>1</v>
      </c>
      <c r="B12" s="1" t="s">
        <v>1</v>
      </c>
      <c r="C12" s="1">
        <v>487</v>
      </c>
      <c r="D12" s="1" t="s">
        <v>0</v>
      </c>
    </row>
    <row r="14" spans="1:7">
      <c r="A14" s="1" t="s">
        <v>11</v>
      </c>
      <c r="B14" s="2">
        <v>44287</v>
      </c>
    </row>
    <row r="15" spans="1:7">
      <c r="A15" s="1" t="s">
        <v>10</v>
      </c>
    </row>
    <row r="16" spans="1:7">
      <c r="A16" s="1" t="s">
        <v>9</v>
      </c>
      <c r="B16" s="1" t="s">
        <v>8</v>
      </c>
    </row>
    <row r="17" spans="1:4">
      <c r="A17" s="1" t="s">
        <v>7</v>
      </c>
      <c r="B17" s="1" t="s">
        <v>121</v>
      </c>
    </row>
    <row r="19" spans="1:4">
      <c r="A19" s="1" t="s">
        <v>5</v>
      </c>
      <c r="B19" s="1" t="s">
        <v>4</v>
      </c>
      <c r="C19" s="1" t="s">
        <v>3</v>
      </c>
      <c r="D19" s="1" t="s">
        <v>2</v>
      </c>
    </row>
    <row r="20" spans="1:4">
      <c r="A20" s="1" t="s">
        <v>1</v>
      </c>
      <c r="B20" s="1" t="s">
        <v>1</v>
      </c>
      <c r="C20" s="1">
        <v>479</v>
      </c>
      <c r="D20" s="1" t="s">
        <v>0</v>
      </c>
    </row>
    <row r="22" spans="1:4">
      <c r="A22" s="1" t="s">
        <v>11</v>
      </c>
      <c r="B22" s="2">
        <v>44287</v>
      </c>
    </row>
    <row r="23" spans="1:4">
      <c r="A23" s="1" t="s">
        <v>10</v>
      </c>
    </row>
    <row r="24" spans="1:4">
      <c r="A24" s="1" t="s">
        <v>9</v>
      </c>
      <c r="B24" s="1" t="s">
        <v>8</v>
      </c>
    </row>
    <row r="25" spans="1:4">
      <c r="A25" s="1" t="s">
        <v>7</v>
      </c>
      <c r="B25" s="1" t="s">
        <v>120</v>
      </c>
    </row>
    <row r="27" spans="1:4">
      <c r="A27" s="1" t="s">
        <v>5</v>
      </c>
      <c r="B27" s="1" t="s">
        <v>4</v>
      </c>
      <c r="C27" s="1" t="s">
        <v>3</v>
      </c>
      <c r="D27" s="1" t="s">
        <v>2</v>
      </c>
    </row>
    <row r="28" spans="1:4">
      <c r="A28" s="1" t="s">
        <v>1</v>
      </c>
      <c r="B28" s="1" t="s">
        <v>1</v>
      </c>
      <c r="C28" s="1">
        <v>923</v>
      </c>
      <c r="D28" s="1" t="s">
        <v>0</v>
      </c>
    </row>
    <row r="30" spans="1:4">
      <c r="A30" s="1" t="s">
        <v>11</v>
      </c>
      <c r="B30" s="2">
        <v>44287</v>
      </c>
    </row>
    <row r="31" spans="1:4">
      <c r="A31" s="1" t="s">
        <v>10</v>
      </c>
    </row>
    <row r="32" spans="1:4">
      <c r="A32" s="1" t="s">
        <v>9</v>
      </c>
      <c r="B32" s="1" t="s">
        <v>8</v>
      </c>
    </row>
    <row r="33" spans="1:4">
      <c r="A33" s="1" t="s">
        <v>7</v>
      </c>
      <c r="B33" s="1" t="s">
        <v>119</v>
      </c>
    </row>
    <row r="35" spans="1:4">
      <c r="A35" s="1" t="s">
        <v>5</v>
      </c>
      <c r="B35" s="1" t="s">
        <v>4</v>
      </c>
      <c r="C35" s="1" t="s">
        <v>3</v>
      </c>
      <c r="D35" s="1" t="s">
        <v>2</v>
      </c>
    </row>
    <row r="36" spans="1:4">
      <c r="A36" s="1" t="s">
        <v>1</v>
      </c>
      <c r="B36" s="1" t="s">
        <v>1</v>
      </c>
      <c r="C36" s="1">
        <v>929</v>
      </c>
      <c r="D36" s="1" t="s">
        <v>0</v>
      </c>
    </row>
    <row r="38" spans="1:4">
      <c r="A38" s="1" t="s">
        <v>11</v>
      </c>
      <c r="B38" s="2">
        <v>44287</v>
      </c>
    </row>
    <row r="39" spans="1:4">
      <c r="A39" s="1" t="s">
        <v>10</v>
      </c>
    </row>
    <row r="40" spans="1:4">
      <c r="A40" s="1" t="s">
        <v>9</v>
      </c>
      <c r="B40" s="1" t="s">
        <v>8</v>
      </c>
    </row>
    <row r="41" spans="1:4">
      <c r="A41" s="1" t="s">
        <v>7</v>
      </c>
      <c r="B41" s="1" t="s">
        <v>118</v>
      </c>
    </row>
    <row r="43" spans="1:4">
      <c r="A43" s="1" t="s">
        <v>5</v>
      </c>
      <c r="B43" s="1" t="s">
        <v>4</v>
      </c>
      <c r="C43" s="1" t="s">
        <v>3</v>
      </c>
      <c r="D43" s="1" t="s">
        <v>2</v>
      </c>
    </row>
    <row r="44" spans="1:4">
      <c r="A44" s="1" t="s">
        <v>1</v>
      </c>
      <c r="B44" s="1" t="s">
        <v>1</v>
      </c>
      <c r="C44" s="1">
        <v>751</v>
      </c>
      <c r="D44" s="1" t="s">
        <v>0</v>
      </c>
    </row>
    <row r="46" spans="1:4">
      <c r="A46" s="1" t="s">
        <v>11</v>
      </c>
      <c r="B46" s="2">
        <v>44287</v>
      </c>
    </row>
    <row r="47" spans="1:4">
      <c r="A47" s="1" t="s">
        <v>10</v>
      </c>
    </row>
    <row r="48" spans="1:4">
      <c r="A48" s="1" t="s">
        <v>9</v>
      </c>
      <c r="B48" s="1" t="s">
        <v>8</v>
      </c>
    </row>
    <row r="49" spans="1:4">
      <c r="A49" s="1" t="s">
        <v>7</v>
      </c>
      <c r="B49" s="1" t="s">
        <v>117</v>
      </c>
    </row>
    <row r="51" spans="1:4">
      <c r="A51" s="1" t="s">
        <v>5</v>
      </c>
      <c r="B51" s="1" t="s">
        <v>4</v>
      </c>
      <c r="C51" s="1" t="s">
        <v>3</v>
      </c>
      <c r="D51" s="1" t="s">
        <v>2</v>
      </c>
    </row>
    <row r="52" spans="1:4">
      <c r="A52" s="1" t="s">
        <v>1</v>
      </c>
      <c r="B52" s="1" t="s">
        <v>1</v>
      </c>
      <c r="C52" s="1">
        <v>456</v>
      </c>
      <c r="D52" s="1" t="s">
        <v>0</v>
      </c>
    </row>
    <row r="54" spans="1:4">
      <c r="A54" s="1" t="s">
        <v>11</v>
      </c>
      <c r="B54" s="2">
        <v>44287</v>
      </c>
    </row>
    <row r="55" spans="1:4">
      <c r="A55" s="1" t="s">
        <v>10</v>
      </c>
    </row>
    <row r="56" spans="1:4">
      <c r="A56" s="1" t="s">
        <v>9</v>
      </c>
      <c r="B56" s="1" t="s">
        <v>8</v>
      </c>
    </row>
    <row r="57" spans="1:4">
      <c r="A57" s="1" t="s">
        <v>7</v>
      </c>
      <c r="B57" s="1" t="s">
        <v>116</v>
      </c>
    </row>
    <row r="59" spans="1:4">
      <c r="A59" s="1" t="s">
        <v>5</v>
      </c>
      <c r="B59" s="1" t="s">
        <v>4</v>
      </c>
      <c r="C59" s="1" t="s">
        <v>3</v>
      </c>
      <c r="D59" s="1" t="s">
        <v>2</v>
      </c>
    </row>
    <row r="60" spans="1:4">
      <c r="A60" s="1" t="s">
        <v>1</v>
      </c>
      <c r="B60" s="1" t="s">
        <v>1</v>
      </c>
      <c r="C60" s="1">
        <v>429</v>
      </c>
      <c r="D60" s="1" t="s">
        <v>0</v>
      </c>
    </row>
    <row r="62" spans="1:4">
      <c r="A62" s="1" t="s">
        <v>11</v>
      </c>
      <c r="B62" s="2">
        <v>44287</v>
      </c>
    </row>
    <row r="63" spans="1:4">
      <c r="A63" s="1" t="s">
        <v>10</v>
      </c>
    </row>
    <row r="64" spans="1:4">
      <c r="A64" s="1" t="s">
        <v>9</v>
      </c>
      <c r="B64" s="1" t="s">
        <v>8</v>
      </c>
    </row>
    <row r="65" spans="1:4">
      <c r="A65" s="1" t="s">
        <v>7</v>
      </c>
      <c r="B65" s="1" t="s">
        <v>115</v>
      </c>
    </row>
    <row r="67" spans="1:4">
      <c r="A67" s="1" t="s">
        <v>5</v>
      </c>
      <c r="B67" s="1" t="s">
        <v>4</v>
      </c>
      <c r="C67" s="1" t="s">
        <v>3</v>
      </c>
      <c r="D67" s="1" t="s">
        <v>2</v>
      </c>
    </row>
    <row r="68" spans="1:4">
      <c r="A68" s="1" t="s">
        <v>1</v>
      </c>
      <c r="B68" s="1" t="s">
        <v>1</v>
      </c>
      <c r="C68" s="1">
        <v>416</v>
      </c>
      <c r="D68" s="1" t="s">
        <v>0</v>
      </c>
    </row>
    <row r="70" spans="1:4">
      <c r="A70" s="1" t="s">
        <v>11</v>
      </c>
      <c r="B70" s="2">
        <v>44287</v>
      </c>
    </row>
    <row r="71" spans="1:4">
      <c r="A71" s="1" t="s">
        <v>10</v>
      </c>
    </row>
    <row r="72" spans="1:4">
      <c r="A72" s="1" t="s">
        <v>9</v>
      </c>
      <c r="B72" s="1" t="s">
        <v>8</v>
      </c>
    </row>
    <row r="73" spans="1:4">
      <c r="A73" s="1" t="s">
        <v>7</v>
      </c>
      <c r="B73" s="1" t="s">
        <v>114</v>
      </c>
    </row>
    <row r="75" spans="1:4">
      <c r="A75" s="1" t="s">
        <v>5</v>
      </c>
      <c r="B75" s="1" t="s">
        <v>4</v>
      </c>
      <c r="C75" s="1" t="s">
        <v>3</v>
      </c>
      <c r="D75" s="1" t="s">
        <v>2</v>
      </c>
    </row>
    <row r="76" spans="1:4">
      <c r="A76" s="1" t="s">
        <v>1</v>
      </c>
      <c r="B76" s="1" t="s">
        <v>1</v>
      </c>
      <c r="C76" s="1">
        <v>412</v>
      </c>
      <c r="D76" s="1" t="s">
        <v>0</v>
      </c>
    </row>
    <row r="78" spans="1:4">
      <c r="A78" s="1" t="s">
        <v>11</v>
      </c>
      <c r="B78" s="2">
        <v>44287</v>
      </c>
    </row>
    <row r="79" spans="1:4">
      <c r="A79" s="1" t="s">
        <v>10</v>
      </c>
    </row>
    <row r="80" spans="1:4">
      <c r="A80" s="1" t="s">
        <v>9</v>
      </c>
      <c r="B80" s="1" t="s">
        <v>8</v>
      </c>
    </row>
    <row r="81" spans="1:4">
      <c r="A81" s="1" t="s">
        <v>7</v>
      </c>
      <c r="B81" s="1" t="s">
        <v>113</v>
      </c>
    </row>
    <row r="83" spans="1:4">
      <c r="A83" s="1" t="s">
        <v>5</v>
      </c>
      <c r="B83" s="1" t="s">
        <v>4</v>
      </c>
      <c r="C83" s="1" t="s">
        <v>3</v>
      </c>
      <c r="D83" s="1" t="s">
        <v>2</v>
      </c>
    </row>
    <row r="84" spans="1:4">
      <c r="A84" s="1" t="s">
        <v>1</v>
      </c>
      <c r="B84" s="1" t="s">
        <v>1</v>
      </c>
      <c r="C84" s="1">
        <v>412</v>
      </c>
      <c r="D84" s="1" t="s">
        <v>0</v>
      </c>
    </row>
    <row r="86" spans="1:4">
      <c r="A86" s="1" t="s">
        <v>11</v>
      </c>
      <c r="B86" s="2">
        <v>44287</v>
      </c>
    </row>
    <row r="87" spans="1:4">
      <c r="A87" s="1" t="s">
        <v>10</v>
      </c>
    </row>
    <row r="88" spans="1:4">
      <c r="A88" s="1" t="s">
        <v>9</v>
      </c>
      <c r="B88" s="1" t="s">
        <v>8</v>
      </c>
    </row>
    <row r="89" spans="1:4">
      <c r="A89" s="1" t="s">
        <v>7</v>
      </c>
      <c r="B89" s="1" t="s">
        <v>112</v>
      </c>
    </row>
    <row r="91" spans="1:4">
      <c r="A91" s="1" t="s">
        <v>5</v>
      </c>
      <c r="B91" s="1" t="s">
        <v>4</v>
      </c>
      <c r="C91" s="1" t="s">
        <v>3</v>
      </c>
      <c r="D91" s="1" t="s">
        <v>2</v>
      </c>
    </row>
    <row r="92" spans="1:4">
      <c r="A92" s="1" t="s">
        <v>1</v>
      </c>
      <c r="B92" s="1" t="s">
        <v>1</v>
      </c>
      <c r="C92" s="1">
        <v>414</v>
      </c>
      <c r="D92" s="1" t="s">
        <v>0</v>
      </c>
    </row>
    <row r="94" spans="1:4">
      <c r="A94" s="1" t="s">
        <v>11</v>
      </c>
      <c r="B94" s="2">
        <v>44287</v>
      </c>
    </row>
    <row r="95" spans="1:4">
      <c r="A95" s="1" t="s">
        <v>10</v>
      </c>
    </row>
    <row r="96" spans="1:4">
      <c r="A96" s="1" t="s">
        <v>9</v>
      </c>
      <c r="B96" s="1" t="s">
        <v>8</v>
      </c>
    </row>
    <row r="97" spans="1:4">
      <c r="A97" s="1" t="s">
        <v>7</v>
      </c>
      <c r="B97" s="1" t="s">
        <v>111</v>
      </c>
    </row>
    <row r="99" spans="1:4">
      <c r="A99" s="1" t="s">
        <v>5</v>
      </c>
      <c r="B99" s="1" t="s">
        <v>4</v>
      </c>
      <c r="C99" s="1" t="s">
        <v>3</v>
      </c>
      <c r="D99" s="1" t="s">
        <v>2</v>
      </c>
    </row>
    <row r="100" spans="1:4">
      <c r="A100" s="1" t="s">
        <v>1</v>
      </c>
      <c r="B100" s="1" t="s">
        <v>1</v>
      </c>
      <c r="C100" s="1">
        <v>426</v>
      </c>
      <c r="D100" s="1" t="s">
        <v>0</v>
      </c>
    </row>
    <row r="102" spans="1:4">
      <c r="A102" s="1" t="s">
        <v>11</v>
      </c>
      <c r="B102" s="2">
        <v>44287</v>
      </c>
    </row>
    <row r="103" spans="1:4">
      <c r="A103" s="1" t="s">
        <v>10</v>
      </c>
    </row>
    <row r="104" spans="1:4">
      <c r="A104" s="1" t="s">
        <v>9</v>
      </c>
      <c r="B104" s="1" t="s">
        <v>8</v>
      </c>
    </row>
    <row r="105" spans="1:4">
      <c r="A105" s="1" t="s">
        <v>7</v>
      </c>
      <c r="B105" s="1" t="s">
        <v>110</v>
      </c>
    </row>
    <row r="107" spans="1:4">
      <c r="A107" s="1" t="s">
        <v>5</v>
      </c>
      <c r="B107" s="1" t="s">
        <v>4</v>
      </c>
      <c r="C107" s="1" t="s">
        <v>3</v>
      </c>
      <c r="D107" s="1" t="s">
        <v>2</v>
      </c>
    </row>
    <row r="108" spans="1:4">
      <c r="A108" s="1" t="s">
        <v>1</v>
      </c>
      <c r="B108" s="1" t="s">
        <v>1</v>
      </c>
      <c r="C108" s="1">
        <v>424</v>
      </c>
      <c r="D108" s="1" t="s">
        <v>0</v>
      </c>
    </row>
    <row r="110" spans="1:4">
      <c r="A110" s="1" t="s">
        <v>11</v>
      </c>
      <c r="B110" s="2">
        <v>44287</v>
      </c>
    </row>
    <row r="111" spans="1:4">
      <c r="A111" s="1" t="s">
        <v>10</v>
      </c>
    </row>
    <row r="112" spans="1:4">
      <c r="A112" s="1" t="s">
        <v>9</v>
      </c>
      <c r="B112" s="1" t="s">
        <v>8</v>
      </c>
    </row>
    <row r="113" spans="1:4">
      <c r="A113" s="1" t="s">
        <v>7</v>
      </c>
      <c r="B113" s="1" t="s">
        <v>109</v>
      </c>
    </row>
    <row r="115" spans="1:4">
      <c r="A115" s="1" t="s">
        <v>5</v>
      </c>
      <c r="B115" s="1" t="s">
        <v>4</v>
      </c>
      <c r="C115" s="1" t="s">
        <v>3</v>
      </c>
      <c r="D115" s="1" t="s">
        <v>2</v>
      </c>
    </row>
    <row r="116" spans="1:4">
      <c r="A116" s="1" t="s">
        <v>1</v>
      </c>
      <c r="B116" s="1" t="s">
        <v>1</v>
      </c>
      <c r="C116" s="1">
        <v>433</v>
      </c>
      <c r="D116" s="1" t="s">
        <v>0</v>
      </c>
    </row>
    <row r="118" spans="1:4">
      <c r="A118" s="1" t="s">
        <v>11</v>
      </c>
      <c r="B118" s="2">
        <v>44287</v>
      </c>
    </row>
    <row r="119" spans="1:4">
      <c r="A119" s="1" t="s">
        <v>10</v>
      </c>
    </row>
    <row r="120" spans="1:4">
      <c r="A120" s="1" t="s">
        <v>9</v>
      </c>
      <c r="B120" s="1" t="s">
        <v>8</v>
      </c>
    </row>
    <row r="121" spans="1:4">
      <c r="A121" s="1" t="s">
        <v>7</v>
      </c>
      <c r="B121" s="1" t="s">
        <v>108</v>
      </c>
    </row>
    <row r="123" spans="1:4">
      <c r="A123" s="1" t="s">
        <v>5</v>
      </c>
      <c r="B123" s="1" t="s">
        <v>4</v>
      </c>
      <c r="C123" s="1" t="s">
        <v>3</v>
      </c>
      <c r="D123" s="1" t="s">
        <v>2</v>
      </c>
    </row>
    <row r="124" spans="1:4">
      <c r="A124" s="1" t="s">
        <v>1</v>
      </c>
      <c r="B124" s="1" t="s">
        <v>1</v>
      </c>
      <c r="C124" s="1">
        <v>915</v>
      </c>
      <c r="D124" s="1" t="s">
        <v>0</v>
      </c>
    </row>
    <row r="126" spans="1:4">
      <c r="A126" s="1" t="s">
        <v>11</v>
      </c>
      <c r="B126" s="2">
        <v>44287</v>
      </c>
    </row>
    <row r="127" spans="1:4">
      <c r="A127" s="1" t="s">
        <v>10</v>
      </c>
    </row>
    <row r="128" spans="1:4">
      <c r="A128" s="1" t="s">
        <v>9</v>
      </c>
      <c r="B128" s="1" t="s">
        <v>8</v>
      </c>
    </row>
    <row r="129" spans="1:4">
      <c r="A129" s="1" t="s">
        <v>7</v>
      </c>
      <c r="B129" s="1" t="s">
        <v>107</v>
      </c>
    </row>
    <row r="131" spans="1:4">
      <c r="A131" s="1" t="s">
        <v>5</v>
      </c>
      <c r="B131" s="1" t="s">
        <v>4</v>
      </c>
      <c r="C131" s="1" t="s">
        <v>3</v>
      </c>
      <c r="D131" s="1" t="s">
        <v>2</v>
      </c>
    </row>
    <row r="132" spans="1:4">
      <c r="A132" s="1" t="s">
        <v>1</v>
      </c>
      <c r="B132" s="1" t="s">
        <v>1</v>
      </c>
      <c r="C132" s="1">
        <v>871</v>
      </c>
      <c r="D132" s="1" t="s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F57E8-F41B-CB46-9AAD-8DD56F84FE85}">
  <dimension ref="A1:S74"/>
  <sheetViews>
    <sheetView topLeftCell="M1" zoomScale="140" zoomScaleNormal="140" workbookViewId="0">
      <selection activeCell="S1" sqref="S1"/>
    </sheetView>
  </sheetViews>
  <sheetFormatPr baseColWidth="10" defaultColWidth="8.83203125" defaultRowHeight="15"/>
  <cols>
    <col min="1" max="1" width="15.5" customWidth="1"/>
    <col min="3" max="3" width="12.83203125" customWidth="1"/>
    <col min="5" max="5" width="15.5" customWidth="1"/>
    <col min="6" max="6" width="18.83203125" customWidth="1"/>
    <col min="7" max="7" width="13.1640625" customWidth="1"/>
    <col min="8" max="8" width="13.6640625" customWidth="1"/>
    <col min="10" max="10" width="14.1640625" customWidth="1"/>
    <col min="11" max="11" width="11.5" customWidth="1"/>
  </cols>
  <sheetData>
    <row r="1" spans="1:19">
      <c r="A1" s="8" t="s">
        <v>130</v>
      </c>
      <c r="B1" s="24" t="s">
        <v>129</v>
      </c>
      <c r="C1" s="24" t="s">
        <v>139</v>
      </c>
      <c r="D1" s="24" t="s">
        <v>140</v>
      </c>
      <c r="E1" s="24" t="s">
        <v>141</v>
      </c>
      <c r="F1" s="24" t="s">
        <v>142</v>
      </c>
      <c r="G1" s="8" t="s">
        <v>143</v>
      </c>
      <c r="H1" s="8" t="s">
        <v>144</v>
      </c>
      <c r="I1" s="8"/>
      <c r="J1" s="8" t="s">
        <v>142</v>
      </c>
      <c r="K1" s="8" t="s">
        <v>143</v>
      </c>
      <c r="L1" s="8" t="s">
        <v>144</v>
      </c>
      <c r="M1" s="8"/>
      <c r="N1" s="8" t="s">
        <v>124</v>
      </c>
      <c r="O1" s="8" t="s">
        <v>125</v>
      </c>
      <c r="P1" s="8" t="s">
        <v>145</v>
      </c>
      <c r="Q1" s="8" t="s">
        <v>126</v>
      </c>
      <c r="R1" s="8" t="s">
        <v>146</v>
      </c>
      <c r="S1" s="25">
        <v>0.91500000000000004</v>
      </c>
    </row>
    <row r="2" spans="1:19">
      <c r="A2" s="12">
        <v>44281</v>
      </c>
      <c r="B2" s="26" t="s">
        <v>147</v>
      </c>
      <c r="C2" s="11">
        <v>0</v>
      </c>
      <c r="D2" s="11" t="s">
        <v>127</v>
      </c>
      <c r="E2" s="11">
        <v>10</v>
      </c>
      <c r="F2" t="s">
        <v>70</v>
      </c>
      <c r="G2">
        <v>993</v>
      </c>
      <c r="H2">
        <v>0.99299999999999999</v>
      </c>
      <c r="I2" t="s">
        <v>148</v>
      </c>
      <c r="L2">
        <v>0</v>
      </c>
      <c r="M2" t="s">
        <v>148</v>
      </c>
      <c r="N2">
        <v>0.99299999999999999</v>
      </c>
      <c r="Q2" s="27">
        <v>1.0852459016393443</v>
      </c>
    </row>
    <row r="3" spans="1:19">
      <c r="A3" s="12">
        <v>44281</v>
      </c>
      <c r="B3" s="26" t="s">
        <v>149</v>
      </c>
      <c r="C3" s="11">
        <v>60</v>
      </c>
      <c r="D3" s="11" t="s">
        <v>127</v>
      </c>
      <c r="E3" s="11">
        <v>10</v>
      </c>
      <c r="F3" t="s">
        <v>69</v>
      </c>
      <c r="G3">
        <v>986</v>
      </c>
      <c r="H3">
        <v>0.98599999999999999</v>
      </c>
      <c r="I3" t="s">
        <v>148</v>
      </c>
      <c r="L3">
        <v>0</v>
      </c>
      <c r="M3" t="s">
        <v>148</v>
      </c>
      <c r="N3">
        <v>0.98599999999999999</v>
      </c>
      <c r="Q3" s="27">
        <v>1.0775956284153005</v>
      </c>
    </row>
    <row r="4" spans="1:19">
      <c r="A4" s="12">
        <v>44281</v>
      </c>
      <c r="B4" s="26" t="s">
        <v>150</v>
      </c>
      <c r="C4" s="26">
        <v>120</v>
      </c>
      <c r="D4" s="11" t="s">
        <v>127</v>
      </c>
      <c r="E4" s="11">
        <v>10</v>
      </c>
      <c r="F4" t="s">
        <v>68</v>
      </c>
      <c r="G4">
        <v>987</v>
      </c>
      <c r="H4">
        <v>0.98699999999999999</v>
      </c>
      <c r="I4" t="s">
        <v>148</v>
      </c>
      <c r="L4">
        <v>0</v>
      </c>
      <c r="M4" t="s">
        <v>148</v>
      </c>
      <c r="N4">
        <v>0.98699999999999999</v>
      </c>
      <c r="Q4" s="27">
        <v>1.0786885245901638</v>
      </c>
    </row>
    <row r="5" spans="1:19">
      <c r="A5" s="12">
        <v>44281</v>
      </c>
      <c r="B5" s="26" t="s">
        <v>151</v>
      </c>
      <c r="C5" s="11">
        <v>180</v>
      </c>
      <c r="D5" s="11" t="s">
        <v>127</v>
      </c>
      <c r="E5" s="11">
        <v>10</v>
      </c>
      <c r="F5" t="s">
        <v>67</v>
      </c>
      <c r="G5">
        <v>991</v>
      </c>
      <c r="H5">
        <v>0.99099999999999999</v>
      </c>
      <c r="I5" t="s">
        <v>148</v>
      </c>
      <c r="J5" t="s">
        <v>66</v>
      </c>
      <c r="K5">
        <v>989</v>
      </c>
      <c r="L5">
        <v>0.98899999999999999</v>
      </c>
      <c r="M5" t="s">
        <v>148</v>
      </c>
      <c r="N5">
        <v>0.99</v>
      </c>
      <c r="O5" s="9">
        <v>1.4142135623730963E-3</v>
      </c>
      <c r="P5" s="10">
        <v>1.4284985478516124E-3</v>
      </c>
      <c r="Q5" s="27">
        <v>1.081967213114754</v>
      </c>
    </row>
    <row r="6" spans="1:19">
      <c r="A6" s="12">
        <v>44281</v>
      </c>
      <c r="B6" s="26" t="s">
        <v>152</v>
      </c>
      <c r="C6" s="11">
        <v>240</v>
      </c>
      <c r="D6" s="11" t="s">
        <v>127</v>
      </c>
      <c r="E6" s="11">
        <v>10</v>
      </c>
      <c r="F6" t="s">
        <v>65</v>
      </c>
      <c r="G6">
        <v>974</v>
      </c>
      <c r="H6">
        <v>0.97399999999999998</v>
      </c>
      <c r="I6" t="s">
        <v>148</v>
      </c>
      <c r="J6" t="s">
        <v>64</v>
      </c>
      <c r="K6">
        <v>980</v>
      </c>
      <c r="L6">
        <v>0.98</v>
      </c>
      <c r="M6" t="s">
        <v>148</v>
      </c>
      <c r="N6">
        <v>0.97699999999999998</v>
      </c>
      <c r="O6" s="9">
        <v>4.2426406871192892E-3</v>
      </c>
      <c r="P6" s="10">
        <v>4.3425186152705108E-3</v>
      </c>
      <c r="Q6" s="27">
        <v>1.06775956284153</v>
      </c>
    </row>
    <row r="7" spans="1:19">
      <c r="A7" s="12">
        <v>44281</v>
      </c>
      <c r="B7" s="26" t="s">
        <v>153</v>
      </c>
      <c r="C7" s="26">
        <v>300</v>
      </c>
      <c r="D7" s="11" t="s">
        <v>127</v>
      </c>
      <c r="E7" s="11">
        <v>10</v>
      </c>
      <c r="F7" t="s">
        <v>63</v>
      </c>
      <c r="G7">
        <v>1040</v>
      </c>
      <c r="H7">
        <v>1.04</v>
      </c>
      <c r="I7" t="s">
        <v>148</v>
      </c>
      <c r="J7" t="s">
        <v>62</v>
      </c>
      <c r="K7">
        <v>857</v>
      </c>
      <c r="L7">
        <v>0.85699999999999998</v>
      </c>
      <c r="M7" t="s">
        <v>148</v>
      </c>
      <c r="N7">
        <v>0.94850000000000001</v>
      </c>
      <c r="O7" s="9">
        <v>0.12940054095713824</v>
      </c>
      <c r="P7" s="10">
        <v>0.13642650601701448</v>
      </c>
      <c r="Q7" s="27">
        <v>1.0366120218579236</v>
      </c>
    </row>
    <row r="8" spans="1:19">
      <c r="A8" s="12">
        <v>44281</v>
      </c>
      <c r="B8" s="26" t="s">
        <v>154</v>
      </c>
      <c r="C8" s="11">
        <v>360</v>
      </c>
      <c r="D8" s="11" t="s">
        <v>127</v>
      </c>
      <c r="E8" s="11">
        <v>10</v>
      </c>
      <c r="F8" t="s">
        <v>61</v>
      </c>
      <c r="G8">
        <v>907</v>
      </c>
      <c r="H8">
        <v>0.90700000000000003</v>
      </c>
      <c r="I8" t="s">
        <v>148</v>
      </c>
      <c r="J8" t="s">
        <v>60</v>
      </c>
      <c r="K8">
        <v>963</v>
      </c>
      <c r="L8">
        <v>0.96299999999999997</v>
      </c>
      <c r="M8" t="s">
        <v>148</v>
      </c>
      <c r="N8">
        <v>0.93500000000000005</v>
      </c>
      <c r="O8" s="9">
        <v>3.9597979746446618E-2</v>
      </c>
      <c r="P8" s="10">
        <v>4.2350780477483009E-2</v>
      </c>
      <c r="Q8" s="27">
        <v>1.0218579234972678</v>
      </c>
    </row>
    <row r="9" spans="1:19">
      <c r="A9" s="8" t="s">
        <v>130</v>
      </c>
      <c r="B9" s="24" t="s">
        <v>129</v>
      </c>
      <c r="C9" s="24" t="s">
        <v>139</v>
      </c>
      <c r="D9" s="24" t="s">
        <v>140</v>
      </c>
      <c r="E9" s="24" t="s">
        <v>141</v>
      </c>
      <c r="F9" s="24" t="s">
        <v>142</v>
      </c>
      <c r="G9" s="8" t="s">
        <v>143</v>
      </c>
      <c r="H9" s="8" t="s">
        <v>144</v>
      </c>
      <c r="I9" s="8"/>
      <c r="J9" s="8" t="s">
        <v>142</v>
      </c>
      <c r="K9" s="8" t="s">
        <v>143</v>
      </c>
      <c r="L9" s="8" t="s">
        <v>144</v>
      </c>
      <c r="M9" s="8"/>
      <c r="N9" s="8" t="s">
        <v>124</v>
      </c>
      <c r="O9" s="8" t="s">
        <v>125</v>
      </c>
      <c r="P9" s="8" t="s">
        <v>145</v>
      </c>
      <c r="Q9" s="8" t="s">
        <v>126</v>
      </c>
      <c r="R9" s="8" t="s">
        <v>146</v>
      </c>
      <c r="S9" s="25">
        <v>0.88700000000000001</v>
      </c>
    </row>
    <row r="10" spans="1:19">
      <c r="A10" s="12">
        <v>44284</v>
      </c>
      <c r="B10" s="26" t="s">
        <v>147</v>
      </c>
      <c r="C10" s="11">
        <v>0</v>
      </c>
      <c r="D10" s="11" t="s">
        <v>127</v>
      </c>
      <c r="E10" s="11">
        <v>10</v>
      </c>
      <c r="F10" t="s">
        <v>59</v>
      </c>
      <c r="G10">
        <v>896</v>
      </c>
      <c r="H10">
        <v>0.89600000000000002</v>
      </c>
      <c r="I10" t="s">
        <v>148</v>
      </c>
      <c r="L10">
        <v>0</v>
      </c>
      <c r="M10" t="s">
        <v>148</v>
      </c>
      <c r="N10">
        <v>0.44800000000000001</v>
      </c>
      <c r="O10" s="9"/>
      <c r="P10" s="10"/>
      <c r="Q10" s="28">
        <v>0.50507328072153324</v>
      </c>
      <c r="S10" s="87" t="s">
        <v>155</v>
      </c>
    </row>
    <row r="11" spans="1:19">
      <c r="A11" s="12">
        <v>44284</v>
      </c>
      <c r="B11" s="26" t="s">
        <v>156</v>
      </c>
      <c r="C11" s="11">
        <v>0</v>
      </c>
      <c r="D11" s="11" t="s">
        <v>127</v>
      </c>
      <c r="E11" s="11">
        <v>10</v>
      </c>
      <c r="F11" t="s">
        <v>58</v>
      </c>
      <c r="G11">
        <v>844</v>
      </c>
      <c r="H11">
        <v>0.84399999999999997</v>
      </c>
      <c r="I11" t="s">
        <v>148</v>
      </c>
      <c r="J11" t="s">
        <v>57</v>
      </c>
      <c r="K11">
        <v>964</v>
      </c>
      <c r="L11">
        <v>0.96399999999999997</v>
      </c>
      <c r="M11" t="s">
        <v>148</v>
      </c>
      <c r="N11">
        <v>0.90399999999999991</v>
      </c>
      <c r="O11" s="9">
        <v>8.4852813742385708E-2</v>
      </c>
      <c r="P11" s="29">
        <v>9.3863732015913401E-2</v>
      </c>
      <c r="Q11" s="28">
        <v>0.98797814207650259</v>
      </c>
      <c r="S11" s="87"/>
    </row>
    <row r="12" spans="1:19">
      <c r="A12" s="12">
        <v>44284</v>
      </c>
      <c r="B12" s="26" t="s">
        <v>157</v>
      </c>
      <c r="C12" s="11">
        <v>0</v>
      </c>
      <c r="D12" s="11" t="s">
        <v>128</v>
      </c>
      <c r="E12" s="11">
        <v>10</v>
      </c>
      <c r="F12" t="s">
        <v>56</v>
      </c>
      <c r="G12">
        <v>697</v>
      </c>
      <c r="H12">
        <v>0.69699999999999995</v>
      </c>
      <c r="I12" t="s">
        <v>148</v>
      </c>
      <c r="J12" t="s">
        <v>55</v>
      </c>
      <c r="K12">
        <v>734</v>
      </c>
      <c r="L12">
        <v>0.73399999999999999</v>
      </c>
      <c r="M12" t="s">
        <v>148</v>
      </c>
      <c r="N12">
        <v>0.71550000000000002</v>
      </c>
      <c r="O12" s="9">
        <v>2.616295090390228E-2</v>
      </c>
      <c r="P12" s="29">
        <v>3.6565969117962657E-2</v>
      </c>
      <c r="Q12" s="28">
        <v>0.78196721311475414</v>
      </c>
      <c r="S12" s="87"/>
    </row>
    <row r="13" spans="1:19">
      <c r="A13" s="12">
        <v>44284</v>
      </c>
      <c r="B13" s="26" t="s">
        <v>158</v>
      </c>
      <c r="C13" s="11">
        <v>30</v>
      </c>
      <c r="D13" s="11" t="s">
        <v>128</v>
      </c>
      <c r="E13" s="11">
        <v>10</v>
      </c>
      <c r="F13" t="s">
        <v>54</v>
      </c>
      <c r="G13">
        <v>600</v>
      </c>
      <c r="H13">
        <v>0.6</v>
      </c>
      <c r="I13" t="s">
        <v>148</v>
      </c>
      <c r="J13" t="s">
        <v>53</v>
      </c>
      <c r="K13">
        <v>550</v>
      </c>
      <c r="L13">
        <v>0.55000000000000004</v>
      </c>
      <c r="M13" t="s">
        <v>148</v>
      </c>
      <c r="N13">
        <v>0.57499999999999996</v>
      </c>
      <c r="O13" s="9">
        <v>3.5355339059327327E-2</v>
      </c>
      <c r="P13" s="29">
        <v>6.1487546190134489E-2</v>
      </c>
      <c r="Q13" s="28">
        <v>0.62841530054644801</v>
      </c>
      <c r="S13" s="87"/>
    </row>
    <row r="14" spans="1:19">
      <c r="A14" s="12">
        <v>44284</v>
      </c>
      <c r="B14" s="26" t="s">
        <v>159</v>
      </c>
      <c r="C14" s="11">
        <v>60</v>
      </c>
      <c r="D14" s="11" t="s">
        <v>128</v>
      </c>
      <c r="E14" s="11">
        <v>10</v>
      </c>
      <c r="F14" t="s">
        <v>52</v>
      </c>
      <c r="G14">
        <v>628</v>
      </c>
      <c r="H14">
        <v>0.628</v>
      </c>
      <c r="I14" t="s">
        <v>148</v>
      </c>
      <c r="J14" t="s">
        <v>51</v>
      </c>
      <c r="K14">
        <v>519</v>
      </c>
      <c r="L14">
        <v>0.51900000000000002</v>
      </c>
      <c r="M14" t="s">
        <v>148</v>
      </c>
      <c r="N14">
        <v>0.57350000000000001</v>
      </c>
      <c r="O14" s="9">
        <v>7.7074639149333671E-2</v>
      </c>
      <c r="P14" s="29">
        <v>0.13439344228305783</v>
      </c>
      <c r="Q14" s="28">
        <v>0.62677595628415295</v>
      </c>
      <c r="S14" s="87"/>
    </row>
    <row r="15" spans="1:19">
      <c r="A15" s="12">
        <v>44284</v>
      </c>
      <c r="B15" s="26" t="s">
        <v>160</v>
      </c>
      <c r="C15" s="11">
        <v>90</v>
      </c>
      <c r="D15" s="11" t="s">
        <v>128</v>
      </c>
      <c r="E15" s="11">
        <v>10</v>
      </c>
      <c r="F15" t="s">
        <v>50</v>
      </c>
      <c r="G15">
        <v>541</v>
      </c>
      <c r="H15">
        <v>0.54100000000000004</v>
      </c>
      <c r="I15" t="s">
        <v>148</v>
      </c>
      <c r="J15" t="s">
        <v>49</v>
      </c>
      <c r="K15">
        <v>556</v>
      </c>
      <c r="L15">
        <v>0.55600000000000005</v>
      </c>
      <c r="M15" t="s">
        <v>148</v>
      </c>
      <c r="N15">
        <v>0.54849999999999999</v>
      </c>
      <c r="O15" s="9">
        <v>1.0606601717798222E-2</v>
      </c>
      <c r="P15" s="29">
        <v>1.9337468947672239E-2</v>
      </c>
      <c r="Q15" s="28">
        <v>0.59945355191256822</v>
      </c>
      <c r="S15" s="87"/>
    </row>
    <row r="16" spans="1:19">
      <c r="A16" s="12">
        <v>44284</v>
      </c>
      <c r="B16" s="26" t="s">
        <v>161</v>
      </c>
      <c r="C16" s="11">
        <v>120</v>
      </c>
      <c r="D16" s="11" t="s">
        <v>128</v>
      </c>
      <c r="E16" s="11">
        <v>10</v>
      </c>
      <c r="F16" t="s">
        <v>48</v>
      </c>
      <c r="G16">
        <v>458</v>
      </c>
      <c r="H16">
        <v>0.45800000000000002</v>
      </c>
      <c r="I16" t="s">
        <v>148</v>
      </c>
      <c r="J16" t="s">
        <v>47</v>
      </c>
      <c r="K16">
        <v>519</v>
      </c>
      <c r="L16">
        <v>0.51900000000000002</v>
      </c>
      <c r="M16" t="s">
        <v>148</v>
      </c>
      <c r="N16">
        <v>0.48850000000000005</v>
      </c>
      <c r="O16" s="9">
        <v>4.3133513652379399E-2</v>
      </c>
      <c r="P16" s="29">
        <v>8.8297878510500291E-2</v>
      </c>
      <c r="Q16" s="28">
        <v>0.53387978142076509</v>
      </c>
      <c r="S16" s="87"/>
    </row>
    <row r="17" spans="1:19">
      <c r="A17" s="12">
        <v>44284</v>
      </c>
      <c r="B17" s="26" t="s">
        <v>162</v>
      </c>
      <c r="C17" s="11">
        <v>150</v>
      </c>
      <c r="D17" s="11" t="s">
        <v>128</v>
      </c>
      <c r="E17" s="11">
        <v>10</v>
      </c>
      <c r="F17" t="s">
        <v>46</v>
      </c>
      <c r="G17">
        <v>488</v>
      </c>
      <c r="H17">
        <v>0.48799999999999999</v>
      </c>
      <c r="I17" t="s">
        <v>148</v>
      </c>
      <c r="J17" t="s">
        <v>45</v>
      </c>
      <c r="K17">
        <v>530</v>
      </c>
      <c r="L17">
        <v>0.53</v>
      </c>
      <c r="M17" t="s">
        <v>148</v>
      </c>
      <c r="N17">
        <v>0.50900000000000001</v>
      </c>
      <c r="O17" s="9">
        <v>2.9698484809835023E-2</v>
      </c>
      <c r="P17" s="29">
        <v>5.8346728506552106E-2</v>
      </c>
      <c r="Q17" s="28">
        <v>0.55628415300546452</v>
      </c>
      <c r="S17" s="87"/>
    </row>
    <row r="18" spans="1:19">
      <c r="A18" s="12">
        <v>44284</v>
      </c>
      <c r="B18" s="26" t="s">
        <v>163</v>
      </c>
      <c r="C18" s="11">
        <v>180</v>
      </c>
      <c r="D18" s="11" t="s">
        <v>128</v>
      </c>
      <c r="E18" s="11">
        <v>10</v>
      </c>
      <c r="F18" t="s">
        <v>44</v>
      </c>
      <c r="G18">
        <v>504</v>
      </c>
      <c r="H18">
        <v>0.504</v>
      </c>
      <c r="I18" t="s">
        <v>148</v>
      </c>
      <c r="J18" t="s">
        <v>43</v>
      </c>
      <c r="K18">
        <v>438</v>
      </c>
      <c r="L18">
        <v>0.438</v>
      </c>
      <c r="M18" t="s">
        <v>148</v>
      </c>
      <c r="N18">
        <v>0.47099999999999997</v>
      </c>
      <c r="O18" s="9">
        <v>4.6669047558312138E-2</v>
      </c>
      <c r="P18" s="29">
        <v>9.9085026663083095E-2</v>
      </c>
      <c r="Q18" s="28">
        <v>0.51475409836065567</v>
      </c>
      <c r="S18" s="87"/>
    </row>
    <row r="19" spans="1:19">
      <c r="A19" s="12">
        <v>44284</v>
      </c>
      <c r="B19" s="26" t="s">
        <v>164</v>
      </c>
      <c r="C19" s="11">
        <v>210</v>
      </c>
      <c r="D19" s="11" t="s">
        <v>128</v>
      </c>
      <c r="E19" s="11">
        <v>10</v>
      </c>
      <c r="F19" t="s">
        <v>42</v>
      </c>
      <c r="G19">
        <v>487</v>
      </c>
      <c r="H19">
        <v>0.48699999999999999</v>
      </c>
      <c r="I19" t="s">
        <v>148</v>
      </c>
      <c r="J19" t="s">
        <v>41</v>
      </c>
      <c r="K19">
        <v>441</v>
      </c>
      <c r="L19">
        <v>0.441</v>
      </c>
      <c r="M19" t="s">
        <v>148</v>
      </c>
      <c r="N19">
        <v>0.46399999999999997</v>
      </c>
      <c r="O19" s="9">
        <v>3.2526911934581175E-2</v>
      </c>
      <c r="P19" s="29">
        <v>7.0101103307287013E-2</v>
      </c>
      <c r="Q19" s="28">
        <v>0.50710382513661201</v>
      </c>
      <c r="S19" s="87"/>
    </row>
    <row r="20" spans="1:19">
      <c r="A20" s="12">
        <v>44284</v>
      </c>
      <c r="B20" s="26" t="s">
        <v>165</v>
      </c>
      <c r="C20" s="11">
        <v>240</v>
      </c>
      <c r="D20" s="11" t="s">
        <v>128</v>
      </c>
      <c r="E20" s="11">
        <v>10</v>
      </c>
      <c r="F20" t="s">
        <v>40</v>
      </c>
      <c r="G20">
        <v>420</v>
      </c>
      <c r="H20">
        <v>0.42</v>
      </c>
      <c r="I20" t="s">
        <v>148</v>
      </c>
      <c r="J20" t="s">
        <v>39</v>
      </c>
      <c r="K20">
        <v>548</v>
      </c>
      <c r="L20">
        <v>0.54800000000000004</v>
      </c>
      <c r="M20" t="s">
        <v>148</v>
      </c>
      <c r="N20">
        <v>0.48399999999999999</v>
      </c>
      <c r="O20" s="9">
        <v>9.0509667991878262E-2</v>
      </c>
      <c r="P20" s="29">
        <v>0.18700344626421128</v>
      </c>
      <c r="Q20" s="28">
        <v>0.52896174863387979</v>
      </c>
      <c r="S20" s="87"/>
    </row>
    <row r="21" spans="1:19">
      <c r="A21" s="12">
        <v>44284</v>
      </c>
      <c r="B21" s="26" t="s">
        <v>166</v>
      </c>
      <c r="C21" s="11">
        <v>270</v>
      </c>
      <c r="D21" s="11" t="s">
        <v>128</v>
      </c>
      <c r="E21" s="11">
        <v>10</v>
      </c>
      <c r="F21" t="s">
        <v>38</v>
      </c>
      <c r="G21">
        <v>511</v>
      </c>
      <c r="H21">
        <v>0.51100000000000001</v>
      </c>
      <c r="I21" t="s">
        <v>148</v>
      </c>
      <c r="J21" t="s">
        <v>37</v>
      </c>
      <c r="K21">
        <v>568</v>
      </c>
      <c r="L21">
        <v>0.56799999999999995</v>
      </c>
      <c r="M21" t="s">
        <v>148</v>
      </c>
      <c r="N21">
        <v>0.53949999999999998</v>
      </c>
      <c r="O21" s="9">
        <v>4.030508652763317E-2</v>
      </c>
      <c r="P21" s="29">
        <v>7.4708223406178262E-2</v>
      </c>
      <c r="Q21" s="28">
        <v>0.58961748633879774</v>
      </c>
      <c r="S21" s="87"/>
    </row>
    <row r="22" spans="1:19">
      <c r="A22" s="12">
        <v>44284</v>
      </c>
      <c r="B22" s="26" t="s">
        <v>167</v>
      </c>
      <c r="C22" s="11">
        <v>300</v>
      </c>
      <c r="D22" s="11" t="s">
        <v>128</v>
      </c>
      <c r="E22" s="11">
        <v>10</v>
      </c>
      <c r="F22" t="s">
        <v>36</v>
      </c>
      <c r="G22">
        <v>591</v>
      </c>
      <c r="H22">
        <v>0.59099999999999997</v>
      </c>
      <c r="I22" t="s">
        <v>148</v>
      </c>
      <c r="J22" t="s">
        <v>35</v>
      </c>
      <c r="K22">
        <v>560</v>
      </c>
      <c r="L22">
        <v>0.56000000000000005</v>
      </c>
      <c r="M22" t="s">
        <v>148</v>
      </c>
      <c r="N22">
        <v>0.57550000000000001</v>
      </c>
      <c r="O22" s="9">
        <v>2.1920310216782913E-2</v>
      </c>
      <c r="P22" s="29">
        <v>3.8089157631247456E-2</v>
      </c>
      <c r="Q22" s="28">
        <v>0.62896174863387977</v>
      </c>
      <c r="S22" s="87"/>
    </row>
    <row r="23" spans="1:19">
      <c r="A23" s="12">
        <v>44284</v>
      </c>
      <c r="B23" s="26" t="s">
        <v>168</v>
      </c>
      <c r="C23" s="11">
        <v>330</v>
      </c>
      <c r="D23" s="11" t="s">
        <v>128</v>
      </c>
      <c r="E23" s="11">
        <v>10</v>
      </c>
      <c r="F23" t="s">
        <v>34</v>
      </c>
      <c r="G23">
        <v>573</v>
      </c>
      <c r="H23">
        <v>0.57299999999999995</v>
      </c>
      <c r="I23" t="s">
        <v>148</v>
      </c>
      <c r="J23" t="s">
        <v>33</v>
      </c>
      <c r="K23">
        <v>519</v>
      </c>
      <c r="L23">
        <v>0.51900000000000002</v>
      </c>
      <c r="M23" t="s">
        <v>148</v>
      </c>
      <c r="N23">
        <v>0.54600000000000004</v>
      </c>
      <c r="O23" s="9">
        <v>3.8183766184073521E-2</v>
      </c>
      <c r="P23" s="29">
        <v>6.9933637699768347E-2</v>
      </c>
      <c r="Q23" s="28">
        <v>0.59672131147540985</v>
      </c>
      <c r="S23" s="87"/>
    </row>
    <row r="24" spans="1:19">
      <c r="A24" s="12">
        <v>44284</v>
      </c>
      <c r="B24" s="26" t="s">
        <v>169</v>
      </c>
      <c r="C24" s="11">
        <v>360</v>
      </c>
      <c r="D24" s="11" t="s">
        <v>128</v>
      </c>
      <c r="E24" s="11">
        <v>10</v>
      </c>
      <c r="F24" t="s">
        <v>32</v>
      </c>
      <c r="G24">
        <v>557</v>
      </c>
      <c r="H24">
        <v>0.55700000000000005</v>
      </c>
      <c r="I24" t="s">
        <v>148</v>
      </c>
      <c r="J24" t="s">
        <v>31</v>
      </c>
      <c r="K24">
        <v>540</v>
      </c>
      <c r="L24">
        <v>0.54</v>
      </c>
      <c r="M24" t="s">
        <v>148</v>
      </c>
      <c r="N24">
        <v>0.54849999999999999</v>
      </c>
      <c r="O24" s="9">
        <v>1.2020815280171319E-2</v>
      </c>
      <c r="P24" s="29">
        <v>2.1915798140695202E-2</v>
      </c>
      <c r="Q24" s="28">
        <v>0.59945355191256822</v>
      </c>
      <c r="S24" s="87"/>
    </row>
    <row r="25" spans="1:19">
      <c r="A25" s="8" t="s">
        <v>130</v>
      </c>
      <c r="B25" s="24" t="s">
        <v>129</v>
      </c>
      <c r="C25" s="24" t="s">
        <v>139</v>
      </c>
      <c r="D25" s="24" t="s">
        <v>140</v>
      </c>
      <c r="E25" s="24" t="s">
        <v>141</v>
      </c>
      <c r="F25" s="24" t="s">
        <v>142</v>
      </c>
      <c r="G25" s="8" t="s">
        <v>143</v>
      </c>
      <c r="H25" s="8" t="s">
        <v>144</v>
      </c>
      <c r="I25" s="8"/>
      <c r="J25" s="8" t="s">
        <v>126</v>
      </c>
      <c r="K25" s="8" t="s">
        <v>146</v>
      </c>
      <c r="L25" s="25">
        <v>0.88700000000000001</v>
      </c>
      <c r="O25" s="9"/>
      <c r="P25" s="10"/>
    </row>
    <row r="26" spans="1:19">
      <c r="A26" s="12">
        <v>44285</v>
      </c>
      <c r="B26" s="26" t="s">
        <v>147</v>
      </c>
      <c r="C26" s="11">
        <v>0</v>
      </c>
      <c r="D26" s="11" t="s">
        <v>127</v>
      </c>
      <c r="E26" s="11">
        <v>10</v>
      </c>
      <c r="F26" t="s">
        <v>86</v>
      </c>
      <c r="G26">
        <v>925</v>
      </c>
      <c r="H26">
        <v>0.92500000000000004</v>
      </c>
      <c r="I26" t="s">
        <v>148</v>
      </c>
      <c r="J26" s="28">
        <v>1.0428410372040586</v>
      </c>
      <c r="L26" s="87" t="s">
        <v>170</v>
      </c>
      <c r="O26" s="9"/>
      <c r="P26" s="10"/>
    </row>
    <row r="27" spans="1:19">
      <c r="A27" s="12">
        <v>44285</v>
      </c>
      <c r="B27" s="26" t="s">
        <v>156</v>
      </c>
      <c r="C27" s="11">
        <v>0</v>
      </c>
      <c r="D27" s="11" t="s">
        <v>127</v>
      </c>
      <c r="E27" s="11">
        <v>8</v>
      </c>
      <c r="F27" t="s">
        <v>85</v>
      </c>
      <c r="G27">
        <v>924</v>
      </c>
      <c r="H27">
        <v>0.92400000000000004</v>
      </c>
      <c r="I27" t="s">
        <v>148</v>
      </c>
      <c r="J27" s="28">
        <v>1.0417136414881625</v>
      </c>
      <c r="L27" s="87"/>
    </row>
    <row r="28" spans="1:19">
      <c r="A28" s="12">
        <v>44285</v>
      </c>
      <c r="B28" s="26" t="s">
        <v>157</v>
      </c>
      <c r="C28" s="11">
        <v>0</v>
      </c>
      <c r="D28" s="11" t="s">
        <v>128</v>
      </c>
      <c r="E28" s="11">
        <v>8</v>
      </c>
      <c r="F28" t="s">
        <v>84</v>
      </c>
      <c r="G28">
        <v>749</v>
      </c>
      <c r="H28">
        <v>0.749</v>
      </c>
      <c r="I28" t="s">
        <v>148</v>
      </c>
      <c r="J28" s="28">
        <v>0.84441939120631337</v>
      </c>
      <c r="L28" s="87"/>
    </row>
    <row r="29" spans="1:19">
      <c r="A29" s="12">
        <v>44285</v>
      </c>
      <c r="B29" s="26" t="s">
        <v>158</v>
      </c>
      <c r="C29" s="11">
        <v>30</v>
      </c>
      <c r="D29" s="11" t="s">
        <v>128</v>
      </c>
      <c r="E29" s="11">
        <v>8</v>
      </c>
      <c r="F29" t="s">
        <v>83</v>
      </c>
      <c r="G29">
        <v>555</v>
      </c>
      <c r="H29">
        <v>0.55500000000000005</v>
      </c>
      <c r="I29" t="s">
        <v>148</v>
      </c>
      <c r="J29" s="28">
        <v>0.62570462232243518</v>
      </c>
      <c r="L29" s="87"/>
    </row>
    <row r="30" spans="1:19">
      <c r="A30" s="12">
        <v>44285</v>
      </c>
      <c r="B30" s="26" t="s">
        <v>159</v>
      </c>
      <c r="C30" s="11">
        <v>60</v>
      </c>
      <c r="D30" s="11" t="s">
        <v>128</v>
      </c>
      <c r="E30" s="11">
        <v>8</v>
      </c>
      <c r="F30" t="s">
        <v>82</v>
      </c>
      <c r="G30">
        <v>448</v>
      </c>
      <c r="H30">
        <v>0.44800000000000001</v>
      </c>
      <c r="I30" t="s">
        <v>148</v>
      </c>
      <c r="J30" s="28">
        <v>0.50507328072153324</v>
      </c>
      <c r="L30" s="87"/>
    </row>
    <row r="31" spans="1:19">
      <c r="A31" s="12">
        <v>44285</v>
      </c>
      <c r="B31" s="26" t="s">
        <v>160</v>
      </c>
      <c r="C31" s="11">
        <v>90</v>
      </c>
      <c r="D31" s="11" t="s">
        <v>128</v>
      </c>
      <c r="E31" s="11">
        <v>8</v>
      </c>
      <c r="F31" t="s">
        <v>81</v>
      </c>
      <c r="G31">
        <v>548</v>
      </c>
      <c r="H31">
        <v>0.54800000000000004</v>
      </c>
      <c r="I31" t="s">
        <v>148</v>
      </c>
      <c r="J31" s="28">
        <v>0.61781285231116123</v>
      </c>
      <c r="L31" s="87"/>
    </row>
    <row r="32" spans="1:19">
      <c r="A32" s="12">
        <v>44285</v>
      </c>
      <c r="B32" s="26" t="s">
        <v>161</v>
      </c>
      <c r="C32" s="11">
        <v>120</v>
      </c>
      <c r="D32" s="11" t="s">
        <v>128</v>
      </c>
      <c r="E32" s="11">
        <v>8</v>
      </c>
      <c r="F32" t="s">
        <v>80</v>
      </c>
      <c r="G32">
        <v>523</v>
      </c>
      <c r="H32">
        <v>0.52300000000000002</v>
      </c>
      <c r="I32" t="s">
        <v>148</v>
      </c>
      <c r="J32" s="28">
        <v>0.58962795941375423</v>
      </c>
      <c r="L32" s="87"/>
    </row>
    <row r="33" spans="1:12">
      <c r="A33" s="12">
        <v>44285</v>
      </c>
      <c r="B33" s="26" t="s">
        <v>162</v>
      </c>
      <c r="C33" s="11">
        <v>150</v>
      </c>
      <c r="D33" s="11" t="s">
        <v>128</v>
      </c>
      <c r="E33" s="11">
        <v>8</v>
      </c>
      <c r="F33" t="s">
        <v>79</v>
      </c>
      <c r="G33">
        <v>574</v>
      </c>
      <c r="H33">
        <v>0.57399999999999995</v>
      </c>
      <c r="I33" t="s">
        <v>148</v>
      </c>
      <c r="J33" s="28">
        <v>0.64712514092446438</v>
      </c>
      <c r="L33" s="87"/>
    </row>
    <row r="34" spans="1:12">
      <c r="A34" s="12">
        <v>44285</v>
      </c>
      <c r="B34" s="26" t="s">
        <v>163</v>
      </c>
      <c r="C34" s="11">
        <v>180</v>
      </c>
      <c r="D34" s="11" t="s">
        <v>128</v>
      </c>
      <c r="E34" s="11">
        <v>8</v>
      </c>
      <c r="F34" t="s">
        <v>78</v>
      </c>
      <c r="G34">
        <v>529</v>
      </c>
      <c r="H34">
        <v>0.52900000000000003</v>
      </c>
      <c r="I34" t="s">
        <v>148</v>
      </c>
      <c r="J34" s="28">
        <v>0.59639233370913192</v>
      </c>
      <c r="L34" s="87"/>
    </row>
    <row r="35" spans="1:12">
      <c r="A35" s="12">
        <v>44285</v>
      </c>
      <c r="B35" s="26" t="s">
        <v>164</v>
      </c>
      <c r="C35" s="11">
        <v>210</v>
      </c>
      <c r="D35" s="11" t="s">
        <v>128</v>
      </c>
      <c r="E35" s="11">
        <v>8</v>
      </c>
      <c r="F35" t="s">
        <v>77</v>
      </c>
      <c r="G35">
        <v>535</v>
      </c>
      <c r="H35">
        <v>0.53500000000000003</v>
      </c>
      <c r="I35" t="s">
        <v>148</v>
      </c>
      <c r="J35" s="28">
        <v>0.6031567080045096</v>
      </c>
      <c r="L35" s="87"/>
    </row>
    <row r="36" spans="1:12">
      <c r="A36" s="12">
        <v>44285</v>
      </c>
      <c r="B36" s="26" t="s">
        <v>165</v>
      </c>
      <c r="C36" s="11">
        <v>240</v>
      </c>
      <c r="D36" s="11" t="s">
        <v>128</v>
      </c>
      <c r="E36" s="11">
        <v>8</v>
      </c>
      <c r="F36" t="s">
        <v>76</v>
      </c>
      <c r="G36">
        <v>558</v>
      </c>
      <c r="H36">
        <v>0.55800000000000005</v>
      </c>
      <c r="I36" t="s">
        <v>148</v>
      </c>
      <c r="J36" s="28">
        <v>0.62908680947012408</v>
      </c>
      <c r="L36" s="87"/>
    </row>
    <row r="37" spans="1:12">
      <c r="A37" s="12">
        <v>44285</v>
      </c>
      <c r="B37" s="26" t="s">
        <v>166</v>
      </c>
      <c r="C37" s="11">
        <v>270</v>
      </c>
      <c r="D37" s="11" t="s">
        <v>128</v>
      </c>
      <c r="E37" s="11">
        <v>8</v>
      </c>
      <c r="F37" t="s">
        <v>75</v>
      </c>
      <c r="G37">
        <v>571</v>
      </c>
      <c r="H37">
        <v>0.57099999999999995</v>
      </c>
      <c r="I37" t="s">
        <v>148</v>
      </c>
      <c r="J37" s="28">
        <v>0.64374295377677559</v>
      </c>
      <c r="L37" s="87"/>
    </row>
    <row r="38" spans="1:12">
      <c r="A38" s="12">
        <v>44285</v>
      </c>
      <c r="B38" s="26" t="s">
        <v>167</v>
      </c>
      <c r="C38" s="11">
        <v>300</v>
      </c>
      <c r="D38" s="11" t="s">
        <v>128</v>
      </c>
      <c r="E38" s="11">
        <v>8</v>
      </c>
      <c r="F38" t="s">
        <v>74</v>
      </c>
      <c r="G38">
        <v>526</v>
      </c>
      <c r="H38">
        <v>0.52600000000000002</v>
      </c>
      <c r="I38" t="s">
        <v>148</v>
      </c>
      <c r="J38" s="28">
        <v>0.59301014656144313</v>
      </c>
      <c r="L38" s="87"/>
    </row>
    <row r="39" spans="1:12">
      <c r="A39" s="12">
        <v>44285</v>
      </c>
      <c r="B39" s="26" t="s">
        <v>168</v>
      </c>
      <c r="C39" s="11">
        <v>330</v>
      </c>
      <c r="D39" s="11" t="s">
        <v>128</v>
      </c>
      <c r="E39" s="30">
        <v>8</v>
      </c>
      <c r="F39" s="31" t="s">
        <v>106</v>
      </c>
      <c r="G39">
        <v>515</v>
      </c>
      <c r="H39">
        <v>0.51500000000000001</v>
      </c>
      <c r="I39" t="s">
        <v>148</v>
      </c>
      <c r="J39" s="28">
        <v>0.58060879368658402</v>
      </c>
      <c r="L39" s="87"/>
    </row>
    <row r="40" spans="1:12">
      <c r="A40" s="12">
        <v>44285</v>
      </c>
      <c r="B40" s="26" t="s">
        <v>169</v>
      </c>
      <c r="C40" s="11">
        <v>360</v>
      </c>
      <c r="D40" s="11" t="s">
        <v>128</v>
      </c>
      <c r="E40" s="30">
        <v>8</v>
      </c>
      <c r="F40" s="31" t="s">
        <v>105</v>
      </c>
      <c r="G40">
        <v>530</v>
      </c>
      <c r="H40">
        <v>0.53</v>
      </c>
      <c r="I40" t="s">
        <v>148</v>
      </c>
      <c r="J40" s="28">
        <v>0.59751972942502818</v>
      </c>
      <c r="L40" s="87"/>
    </row>
    <row r="41" spans="1:12">
      <c r="A41" s="12">
        <v>44285</v>
      </c>
      <c r="B41" s="26" t="s">
        <v>171</v>
      </c>
      <c r="C41" s="11">
        <v>390</v>
      </c>
      <c r="D41" s="11" t="s">
        <v>128</v>
      </c>
      <c r="E41" s="30">
        <v>8</v>
      </c>
      <c r="F41" s="31" t="s">
        <v>104</v>
      </c>
      <c r="G41">
        <v>500</v>
      </c>
      <c r="H41">
        <v>0.5</v>
      </c>
      <c r="I41" t="s">
        <v>148</v>
      </c>
      <c r="J41" s="28">
        <v>0.56369785794813976</v>
      </c>
      <c r="L41" s="87"/>
    </row>
    <row r="42" spans="1:12">
      <c r="A42" s="8" t="s">
        <v>130</v>
      </c>
      <c r="B42" s="24" t="s">
        <v>129</v>
      </c>
      <c r="C42" s="24" t="s">
        <v>139</v>
      </c>
      <c r="D42" s="24" t="s">
        <v>140</v>
      </c>
      <c r="E42" s="30" t="s">
        <v>141</v>
      </c>
      <c r="F42" s="30" t="s">
        <v>142</v>
      </c>
      <c r="G42" s="8" t="s">
        <v>143</v>
      </c>
      <c r="H42" s="8" t="s">
        <v>144</v>
      </c>
      <c r="I42" s="8"/>
      <c r="J42" s="8" t="s">
        <v>126</v>
      </c>
      <c r="K42" s="8" t="s">
        <v>146</v>
      </c>
      <c r="L42" s="25">
        <v>0.88700000000000001</v>
      </c>
    </row>
    <row r="43" spans="1:12">
      <c r="A43" s="12">
        <v>44286</v>
      </c>
      <c r="B43" s="26" t="s">
        <v>147</v>
      </c>
      <c r="C43" s="11">
        <v>0</v>
      </c>
      <c r="D43" s="11" t="s">
        <v>127</v>
      </c>
      <c r="E43" s="30">
        <v>10</v>
      </c>
      <c r="F43" s="31" t="s">
        <v>103</v>
      </c>
      <c r="G43">
        <v>848</v>
      </c>
      <c r="H43">
        <v>0.84799999999999998</v>
      </c>
      <c r="I43" t="s">
        <v>148</v>
      </c>
      <c r="J43" s="28">
        <v>0.95603156708004511</v>
      </c>
      <c r="L43" s="87" t="s">
        <v>172</v>
      </c>
    </row>
    <row r="44" spans="1:12">
      <c r="A44" s="12">
        <v>44286</v>
      </c>
      <c r="B44" s="26" t="s">
        <v>156</v>
      </c>
      <c r="C44" s="11">
        <v>0</v>
      </c>
      <c r="D44" s="11" t="s">
        <v>127</v>
      </c>
      <c r="E44" s="30">
        <v>6</v>
      </c>
      <c r="F44" s="31" t="s">
        <v>102</v>
      </c>
      <c r="G44">
        <v>856</v>
      </c>
      <c r="H44">
        <v>0.85599999999999998</v>
      </c>
      <c r="I44" t="s">
        <v>148</v>
      </c>
      <c r="J44" s="28">
        <v>0.96505073280721532</v>
      </c>
      <c r="L44" s="87"/>
    </row>
    <row r="45" spans="1:12">
      <c r="A45" s="12">
        <v>44286</v>
      </c>
      <c r="B45" s="26" t="s">
        <v>157</v>
      </c>
      <c r="C45" s="11">
        <v>0</v>
      </c>
      <c r="D45" s="11" t="s">
        <v>128</v>
      </c>
      <c r="E45" s="30">
        <v>6</v>
      </c>
      <c r="F45" s="31" t="s">
        <v>101</v>
      </c>
      <c r="G45">
        <v>766</v>
      </c>
      <c r="H45">
        <v>0.76600000000000001</v>
      </c>
      <c r="I45" t="s">
        <v>148</v>
      </c>
      <c r="J45" s="28">
        <v>0.86358511837655016</v>
      </c>
      <c r="L45" s="87"/>
    </row>
    <row r="46" spans="1:12">
      <c r="A46" s="12">
        <v>44286</v>
      </c>
      <c r="B46" s="26" t="s">
        <v>158</v>
      </c>
      <c r="C46" s="11">
        <v>30</v>
      </c>
      <c r="D46" s="11" t="s">
        <v>128</v>
      </c>
      <c r="E46" s="30">
        <v>6</v>
      </c>
      <c r="F46" s="31" t="s">
        <v>100</v>
      </c>
      <c r="G46">
        <v>501</v>
      </c>
      <c r="H46">
        <v>0.501</v>
      </c>
      <c r="I46" t="s">
        <v>148</v>
      </c>
      <c r="J46" s="28">
        <v>0.56482525366403602</v>
      </c>
      <c r="L46" s="87"/>
    </row>
    <row r="47" spans="1:12">
      <c r="A47" s="12">
        <v>44286</v>
      </c>
      <c r="B47" s="26" t="s">
        <v>159</v>
      </c>
      <c r="C47" s="11">
        <v>60</v>
      </c>
      <c r="D47" s="11" t="s">
        <v>128</v>
      </c>
      <c r="E47" s="30">
        <v>6</v>
      </c>
      <c r="F47" s="31" t="s">
        <v>99</v>
      </c>
      <c r="G47">
        <v>508</v>
      </c>
      <c r="H47">
        <v>0.50800000000000001</v>
      </c>
      <c r="I47" t="s">
        <v>148</v>
      </c>
      <c r="J47" s="28">
        <v>0.57271702367531008</v>
      </c>
      <c r="L47" s="87"/>
    </row>
    <row r="48" spans="1:12">
      <c r="A48" s="12">
        <v>44286</v>
      </c>
      <c r="B48" s="26" t="s">
        <v>160</v>
      </c>
      <c r="C48" s="11">
        <v>90</v>
      </c>
      <c r="D48" s="11" t="s">
        <v>128</v>
      </c>
      <c r="E48" s="30">
        <v>6</v>
      </c>
      <c r="F48" s="31" t="s">
        <v>98</v>
      </c>
      <c r="G48">
        <v>507</v>
      </c>
      <c r="H48">
        <v>0.50700000000000001</v>
      </c>
      <c r="I48" t="s">
        <v>148</v>
      </c>
      <c r="J48" s="28">
        <v>0.5715896279594137</v>
      </c>
      <c r="L48" s="87"/>
    </row>
    <row r="49" spans="1:12">
      <c r="A49" s="12">
        <v>44286</v>
      </c>
      <c r="B49" s="26" t="s">
        <v>161</v>
      </c>
      <c r="C49" s="11">
        <v>120</v>
      </c>
      <c r="D49" s="11" t="s">
        <v>128</v>
      </c>
      <c r="E49" s="30">
        <v>6</v>
      </c>
      <c r="F49" s="31" t="s">
        <v>97</v>
      </c>
      <c r="G49">
        <v>493</v>
      </c>
      <c r="H49">
        <v>0.49299999999999999</v>
      </c>
      <c r="I49" t="s">
        <v>148</v>
      </c>
      <c r="J49" s="28">
        <v>0.55580608793686581</v>
      </c>
      <c r="L49" s="87"/>
    </row>
    <row r="50" spans="1:12">
      <c r="A50" s="12">
        <v>44286</v>
      </c>
      <c r="B50" s="26" t="s">
        <v>162</v>
      </c>
      <c r="C50" s="11">
        <v>150</v>
      </c>
      <c r="D50" s="11" t="s">
        <v>128</v>
      </c>
      <c r="E50" s="30">
        <v>6</v>
      </c>
      <c r="F50" s="31" t="s">
        <v>96</v>
      </c>
      <c r="G50">
        <v>503</v>
      </c>
      <c r="H50">
        <v>0.503</v>
      </c>
      <c r="I50" t="s">
        <v>148</v>
      </c>
      <c r="J50" s="28">
        <v>0.56708004509582866</v>
      </c>
      <c r="L50" s="87"/>
    </row>
    <row r="51" spans="1:12">
      <c r="A51" s="12">
        <v>44286</v>
      </c>
      <c r="B51" s="26" t="s">
        <v>163</v>
      </c>
      <c r="C51" s="11">
        <v>180</v>
      </c>
      <c r="D51" s="11" t="s">
        <v>128</v>
      </c>
      <c r="E51" s="30">
        <v>6</v>
      </c>
      <c r="F51" s="31" t="s">
        <v>95</v>
      </c>
      <c r="G51">
        <v>507</v>
      </c>
      <c r="H51">
        <v>0.50700000000000001</v>
      </c>
      <c r="I51" t="s">
        <v>148</v>
      </c>
      <c r="J51" s="28">
        <v>0.5715896279594137</v>
      </c>
      <c r="L51" s="87"/>
    </row>
    <row r="52" spans="1:12">
      <c r="A52" s="12">
        <v>44286</v>
      </c>
      <c r="B52" s="26" t="s">
        <v>164</v>
      </c>
      <c r="C52" s="11">
        <v>210</v>
      </c>
      <c r="D52" s="11" t="s">
        <v>128</v>
      </c>
      <c r="E52" s="30">
        <v>6</v>
      </c>
      <c r="F52" s="31" t="s">
        <v>94</v>
      </c>
      <c r="G52">
        <v>475</v>
      </c>
      <c r="H52">
        <v>0.47499999999999998</v>
      </c>
      <c r="I52" t="s">
        <v>148</v>
      </c>
      <c r="J52" s="28">
        <v>0.53551296505073276</v>
      </c>
      <c r="L52" s="87"/>
    </row>
    <row r="53" spans="1:12">
      <c r="A53" s="12">
        <v>44286</v>
      </c>
      <c r="B53" s="26" t="s">
        <v>165</v>
      </c>
      <c r="C53" s="11">
        <v>240</v>
      </c>
      <c r="D53" s="11" t="s">
        <v>128</v>
      </c>
      <c r="E53" s="30">
        <v>6</v>
      </c>
      <c r="F53" s="31" t="s">
        <v>93</v>
      </c>
      <c r="G53">
        <v>487</v>
      </c>
      <c r="H53">
        <v>0.48699999999999999</v>
      </c>
      <c r="I53" t="s">
        <v>148</v>
      </c>
      <c r="J53" s="28">
        <v>0.54904171364148813</v>
      </c>
      <c r="L53" s="87"/>
    </row>
    <row r="54" spans="1:12">
      <c r="A54" s="12">
        <v>44286</v>
      </c>
      <c r="B54" s="26" t="s">
        <v>166</v>
      </c>
      <c r="C54" s="11">
        <v>270</v>
      </c>
      <c r="D54" s="11" t="s">
        <v>128</v>
      </c>
      <c r="E54" s="30">
        <v>6</v>
      </c>
      <c r="F54" s="31" t="s">
        <v>92</v>
      </c>
      <c r="G54">
        <v>483</v>
      </c>
      <c r="H54">
        <v>0.48299999999999998</v>
      </c>
      <c r="I54" t="s">
        <v>148</v>
      </c>
      <c r="J54" s="28">
        <v>0.54453213077790297</v>
      </c>
      <c r="L54" s="87"/>
    </row>
    <row r="55" spans="1:12">
      <c r="A55" s="12">
        <v>44286</v>
      </c>
      <c r="B55" s="26" t="s">
        <v>167</v>
      </c>
      <c r="C55" s="11">
        <v>300</v>
      </c>
      <c r="D55" s="11" t="s">
        <v>128</v>
      </c>
      <c r="E55" s="30">
        <v>6</v>
      </c>
      <c r="F55" s="31" t="s">
        <v>91</v>
      </c>
      <c r="G55">
        <v>465</v>
      </c>
      <c r="H55">
        <v>0.46500000000000002</v>
      </c>
      <c r="I55" t="s">
        <v>148</v>
      </c>
      <c r="J55" s="28">
        <v>0.52423900789177003</v>
      </c>
      <c r="L55" s="87"/>
    </row>
    <row r="56" spans="1:12">
      <c r="A56" s="12">
        <v>44286</v>
      </c>
      <c r="B56" s="26" t="s">
        <v>168</v>
      </c>
      <c r="C56" s="11">
        <v>330</v>
      </c>
      <c r="D56" s="11" t="s">
        <v>128</v>
      </c>
      <c r="E56" s="30">
        <v>6</v>
      </c>
      <c r="F56" s="31" t="s">
        <v>90</v>
      </c>
      <c r="G56">
        <v>494</v>
      </c>
      <c r="H56">
        <v>0.49399999999999999</v>
      </c>
      <c r="I56" t="s">
        <v>148</v>
      </c>
      <c r="J56" s="28">
        <v>0.55693348365276207</v>
      </c>
      <c r="L56" s="87"/>
    </row>
    <row r="57" spans="1:12">
      <c r="A57" s="12">
        <v>44286</v>
      </c>
      <c r="B57" s="26" t="s">
        <v>169</v>
      </c>
      <c r="C57" s="11">
        <v>360</v>
      </c>
      <c r="D57" s="11" t="s">
        <v>128</v>
      </c>
      <c r="E57" s="30">
        <v>6</v>
      </c>
      <c r="F57" s="31" t="s">
        <v>89</v>
      </c>
      <c r="G57">
        <v>488</v>
      </c>
      <c r="H57">
        <v>0.48799999999999999</v>
      </c>
      <c r="I57" t="s">
        <v>148</v>
      </c>
      <c r="J57" s="28">
        <v>0.55016910935738439</v>
      </c>
      <c r="L57" s="87"/>
    </row>
    <row r="58" spans="1:12">
      <c r="A58" s="12">
        <v>44286</v>
      </c>
      <c r="B58" s="26" t="s">
        <v>171</v>
      </c>
      <c r="C58" s="11">
        <v>390</v>
      </c>
      <c r="D58" s="11" t="s">
        <v>128</v>
      </c>
      <c r="E58" s="30">
        <v>6</v>
      </c>
      <c r="F58" s="31" t="s">
        <v>88</v>
      </c>
      <c r="G58">
        <v>492</v>
      </c>
      <c r="H58">
        <v>0.49199999999999999</v>
      </c>
      <c r="I58" t="s">
        <v>148</v>
      </c>
      <c r="J58" s="28">
        <v>0.55467869222096955</v>
      </c>
      <c r="L58" s="87"/>
    </row>
    <row r="59" spans="1:12">
      <c r="A59" s="12">
        <v>44286</v>
      </c>
      <c r="B59" s="26" t="s">
        <v>173</v>
      </c>
      <c r="C59" s="11">
        <v>420</v>
      </c>
      <c r="D59" s="11" t="s">
        <v>128</v>
      </c>
      <c r="E59" s="30">
        <v>6</v>
      </c>
      <c r="F59" s="31" t="s">
        <v>87</v>
      </c>
      <c r="G59">
        <v>471</v>
      </c>
      <c r="H59">
        <v>0.47099999999999997</v>
      </c>
      <c r="I59" t="s">
        <v>148</v>
      </c>
      <c r="J59" s="28">
        <v>0.5310033821871476</v>
      </c>
    </row>
    <row r="60" spans="1:12">
      <c r="A60" s="12">
        <v>44286</v>
      </c>
      <c r="B60" s="26" t="s">
        <v>174</v>
      </c>
      <c r="C60" s="11">
        <v>450</v>
      </c>
      <c r="D60" s="11" t="s">
        <v>128</v>
      </c>
      <c r="E60" s="11">
        <v>6</v>
      </c>
      <c r="F60" t="s">
        <v>122</v>
      </c>
      <c r="G60">
        <v>487</v>
      </c>
      <c r="H60">
        <v>0.48699999999999999</v>
      </c>
      <c r="I60" t="s">
        <v>148</v>
      </c>
      <c r="J60" s="28">
        <v>0.54904171364148813</v>
      </c>
    </row>
    <row r="61" spans="1:12">
      <c r="A61" s="12">
        <v>44286</v>
      </c>
      <c r="B61" s="26" t="s">
        <v>175</v>
      </c>
      <c r="C61" s="11">
        <v>480</v>
      </c>
      <c r="D61" s="11" t="s">
        <v>128</v>
      </c>
      <c r="E61" s="11">
        <v>6</v>
      </c>
      <c r="F61" t="s">
        <v>121</v>
      </c>
      <c r="G61">
        <v>479</v>
      </c>
      <c r="H61">
        <v>0.47899999999999998</v>
      </c>
      <c r="I61" t="s">
        <v>148</v>
      </c>
      <c r="J61" s="28">
        <v>0.54002254791431792</v>
      </c>
    </row>
    <row r="62" spans="1:12">
      <c r="A62" s="8" t="s">
        <v>130</v>
      </c>
      <c r="B62" s="24" t="s">
        <v>129</v>
      </c>
      <c r="C62" s="24" t="s">
        <v>139</v>
      </c>
      <c r="D62" s="24" t="s">
        <v>140</v>
      </c>
      <c r="E62" s="24" t="s">
        <v>141</v>
      </c>
      <c r="F62" s="24" t="s">
        <v>142</v>
      </c>
      <c r="G62" s="8" t="s">
        <v>143</v>
      </c>
      <c r="H62" s="8" t="s">
        <v>144</v>
      </c>
      <c r="I62" s="8"/>
      <c r="J62" s="8" t="s">
        <v>126</v>
      </c>
      <c r="K62" s="8" t="s">
        <v>146</v>
      </c>
      <c r="L62" s="25">
        <v>0.89300000000000002</v>
      </c>
    </row>
    <row r="63" spans="1:12">
      <c r="A63" s="12">
        <v>44287</v>
      </c>
      <c r="B63" s="26" t="s">
        <v>147</v>
      </c>
      <c r="C63" s="11">
        <v>0</v>
      </c>
      <c r="D63" s="11" t="s">
        <v>127</v>
      </c>
      <c r="E63" s="11">
        <v>10</v>
      </c>
      <c r="F63" s="32" t="s">
        <v>120</v>
      </c>
      <c r="G63">
        <v>923</v>
      </c>
      <c r="H63">
        <v>0.92300000000000004</v>
      </c>
      <c r="I63" t="s">
        <v>148</v>
      </c>
      <c r="J63" s="28">
        <v>1.0335946248600225</v>
      </c>
      <c r="L63" s="87" t="s">
        <v>176</v>
      </c>
    </row>
    <row r="64" spans="1:12">
      <c r="A64" s="12">
        <v>44287</v>
      </c>
      <c r="B64" s="26" t="s">
        <v>156</v>
      </c>
      <c r="C64" s="11">
        <v>0</v>
      </c>
      <c r="D64" s="11" t="s">
        <v>127</v>
      </c>
      <c r="E64" s="11">
        <v>4</v>
      </c>
      <c r="F64" s="32" t="s">
        <v>119</v>
      </c>
      <c r="G64">
        <v>929</v>
      </c>
      <c r="H64">
        <v>0.92900000000000005</v>
      </c>
      <c r="I64" t="s">
        <v>148</v>
      </c>
      <c r="J64" s="28">
        <v>1.0403135498320268</v>
      </c>
      <c r="L64" s="87"/>
    </row>
    <row r="65" spans="1:12">
      <c r="A65" s="12">
        <v>44287</v>
      </c>
      <c r="B65" s="26" t="s">
        <v>157</v>
      </c>
      <c r="C65" s="11">
        <v>0</v>
      </c>
      <c r="D65" s="11" t="s">
        <v>128</v>
      </c>
      <c r="E65" s="11">
        <v>4</v>
      </c>
      <c r="F65" s="32" t="s">
        <v>118</v>
      </c>
      <c r="G65">
        <v>751</v>
      </c>
      <c r="H65">
        <v>0.751</v>
      </c>
      <c r="I65" t="s">
        <v>148</v>
      </c>
      <c r="J65" s="28">
        <v>0.84098544232922734</v>
      </c>
      <c r="L65" s="87"/>
    </row>
    <row r="66" spans="1:12">
      <c r="A66" s="12">
        <v>44287</v>
      </c>
      <c r="B66" s="26" t="s">
        <v>158</v>
      </c>
      <c r="C66" s="11">
        <v>30</v>
      </c>
      <c r="D66" s="11" t="s">
        <v>128</v>
      </c>
      <c r="E66" s="11">
        <v>4</v>
      </c>
      <c r="F66" s="32" t="s">
        <v>117</v>
      </c>
      <c r="G66">
        <v>456</v>
      </c>
      <c r="H66">
        <v>0.45600000000000002</v>
      </c>
      <c r="I66" t="s">
        <v>148</v>
      </c>
      <c r="J66" s="28">
        <v>0.51063829787234039</v>
      </c>
      <c r="L66" s="87"/>
    </row>
    <row r="67" spans="1:12">
      <c r="A67" s="12">
        <v>44287</v>
      </c>
      <c r="B67" s="26" t="s">
        <v>159</v>
      </c>
      <c r="C67" s="11">
        <v>60</v>
      </c>
      <c r="D67" s="11" t="s">
        <v>128</v>
      </c>
      <c r="E67" s="11">
        <v>4</v>
      </c>
      <c r="F67" t="s">
        <v>116</v>
      </c>
      <c r="G67">
        <v>429</v>
      </c>
      <c r="H67">
        <v>0.42899999999999999</v>
      </c>
      <c r="I67" t="s">
        <v>148</v>
      </c>
      <c r="J67" s="28">
        <v>0.48040313549832026</v>
      </c>
      <c r="L67" s="87"/>
    </row>
    <row r="68" spans="1:12">
      <c r="A68" s="12">
        <v>44287</v>
      </c>
      <c r="B68" s="26" t="s">
        <v>160</v>
      </c>
      <c r="C68" s="11">
        <v>90</v>
      </c>
      <c r="D68" s="11" t="s">
        <v>128</v>
      </c>
      <c r="E68" s="11">
        <v>4</v>
      </c>
      <c r="F68" t="s">
        <v>115</v>
      </c>
      <c r="G68">
        <v>416</v>
      </c>
      <c r="H68">
        <v>0.41599999999999998</v>
      </c>
      <c r="I68" t="s">
        <v>148</v>
      </c>
      <c r="J68" s="28">
        <v>0.46584546472564387</v>
      </c>
      <c r="L68" s="87"/>
    </row>
    <row r="69" spans="1:12">
      <c r="A69" s="12">
        <v>44287</v>
      </c>
      <c r="B69" s="26" t="s">
        <v>161</v>
      </c>
      <c r="C69" s="11">
        <v>120</v>
      </c>
      <c r="D69" s="11" t="s">
        <v>128</v>
      </c>
      <c r="E69" s="11">
        <v>4</v>
      </c>
      <c r="F69" t="s">
        <v>114</v>
      </c>
      <c r="G69">
        <v>412</v>
      </c>
      <c r="H69">
        <v>0.41199999999999998</v>
      </c>
      <c r="I69" t="s">
        <v>148</v>
      </c>
      <c r="J69" s="28">
        <v>0.46136618141097419</v>
      </c>
      <c r="L69" s="87"/>
    </row>
    <row r="70" spans="1:12">
      <c r="A70" s="12">
        <v>44287</v>
      </c>
      <c r="B70" s="26" t="s">
        <v>162</v>
      </c>
      <c r="C70" s="11">
        <v>150</v>
      </c>
      <c r="D70" s="11" t="s">
        <v>128</v>
      </c>
      <c r="E70" s="11">
        <v>4</v>
      </c>
      <c r="F70" t="s">
        <v>113</v>
      </c>
      <c r="G70">
        <v>412</v>
      </c>
      <c r="H70">
        <v>0.41199999999999998</v>
      </c>
      <c r="I70" t="s">
        <v>148</v>
      </c>
      <c r="J70" s="28">
        <v>0.46136618141097419</v>
      </c>
      <c r="L70" s="87"/>
    </row>
    <row r="71" spans="1:12">
      <c r="A71" s="12">
        <v>44287</v>
      </c>
      <c r="B71" s="26" t="s">
        <v>163</v>
      </c>
      <c r="C71" s="11">
        <v>180</v>
      </c>
      <c r="D71" s="11" t="s">
        <v>128</v>
      </c>
      <c r="E71" s="11">
        <v>4</v>
      </c>
      <c r="F71" t="s">
        <v>112</v>
      </c>
      <c r="G71">
        <v>414</v>
      </c>
      <c r="H71">
        <v>0.41399999999999998</v>
      </c>
      <c r="I71" t="s">
        <v>148</v>
      </c>
      <c r="J71" s="28">
        <v>0.46360582306830905</v>
      </c>
      <c r="L71" s="87"/>
    </row>
    <row r="72" spans="1:12">
      <c r="A72" s="12">
        <v>44287</v>
      </c>
      <c r="B72" s="26" t="s">
        <v>164</v>
      </c>
      <c r="C72" s="11">
        <v>210</v>
      </c>
      <c r="D72" s="11" t="s">
        <v>128</v>
      </c>
      <c r="E72" s="11">
        <v>4</v>
      </c>
      <c r="F72" t="s">
        <v>111</v>
      </c>
      <c r="G72">
        <v>426</v>
      </c>
      <c r="H72">
        <v>0.42599999999999999</v>
      </c>
      <c r="I72" t="s">
        <v>148</v>
      </c>
      <c r="J72" s="28">
        <v>0.47704367301231798</v>
      </c>
      <c r="L72" s="87"/>
    </row>
    <row r="73" spans="1:12">
      <c r="A73" s="12">
        <v>44287</v>
      </c>
      <c r="B73" s="26" t="s">
        <v>165</v>
      </c>
      <c r="C73" s="11">
        <v>240</v>
      </c>
      <c r="D73" s="11" t="s">
        <v>128</v>
      </c>
      <c r="E73" s="11">
        <v>4</v>
      </c>
      <c r="F73" t="s">
        <v>110</v>
      </c>
      <c r="G73">
        <v>424</v>
      </c>
      <c r="H73">
        <v>0.42399999999999999</v>
      </c>
      <c r="I73" t="s">
        <v>148</v>
      </c>
      <c r="J73" s="28">
        <v>0.47480403135498317</v>
      </c>
      <c r="L73" s="87"/>
    </row>
    <row r="74" spans="1:12">
      <c r="A74" s="12">
        <v>44287</v>
      </c>
      <c r="B74" s="26" t="s">
        <v>167</v>
      </c>
      <c r="C74" s="11">
        <v>300</v>
      </c>
      <c r="D74" s="11" t="s">
        <v>128</v>
      </c>
      <c r="E74" s="11">
        <v>4</v>
      </c>
      <c r="F74" t="s">
        <v>109</v>
      </c>
      <c r="G74">
        <v>433</v>
      </c>
      <c r="H74">
        <v>0.433</v>
      </c>
      <c r="I74" t="s">
        <v>148</v>
      </c>
      <c r="J74" s="28">
        <v>0.48488241881298993</v>
      </c>
      <c r="L74" s="87"/>
    </row>
  </sheetData>
  <mergeCells count="4">
    <mergeCell ref="S10:S24"/>
    <mergeCell ref="L26:L41"/>
    <mergeCell ref="L43:L58"/>
    <mergeCell ref="L63:L74"/>
  </mergeCells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E54ED-BD65-B44B-B074-8C1186813C8C}">
  <dimension ref="A1:U93"/>
  <sheetViews>
    <sheetView topLeftCell="H1" workbookViewId="0">
      <pane ySplit="2" topLeftCell="A12" activePane="bottomLeft" state="frozen"/>
      <selection pane="bottomLeft" activeCell="P43" sqref="P43"/>
    </sheetView>
  </sheetViews>
  <sheetFormatPr baseColWidth="10" defaultRowHeight="15"/>
  <cols>
    <col min="1" max="1" width="17.5" customWidth="1"/>
    <col min="3" max="3" width="18.5" customWidth="1"/>
    <col min="11" max="11" width="11.1640625" bestFit="1" customWidth="1"/>
    <col min="19" max="19" width="10.83203125" style="9"/>
  </cols>
  <sheetData>
    <row r="1" spans="1:21">
      <c r="A1" t="s">
        <v>129</v>
      </c>
      <c r="I1" t="s">
        <v>177</v>
      </c>
      <c r="J1" t="s">
        <v>178</v>
      </c>
      <c r="S1" s="9" t="s">
        <v>313</v>
      </c>
      <c r="T1" s="37">
        <f>'Summary Exp.1'!H5</f>
        <v>892.94764489604052</v>
      </c>
    </row>
    <row r="2" spans="1:21">
      <c r="A2" s="34" t="s">
        <v>179</v>
      </c>
      <c r="B2" s="34" t="s">
        <v>180</v>
      </c>
      <c r="C2" s="34" t="s">
        <v>181</v>
      </c>
      <c r="D2" s="34" t="s">
        <v>182</v>
      </c>
      <c r="E2" s="34" t="s">
        <v>183</v>
      </c>
      <c r="F2" s="34" t="s">
        <v>184</v>
      </c>
      <c r="G2" s="34" t="s">
        <v>185</v>
      </c>
      <c r="H2" s="34" t="s">
        <v>186</v>
      </c>
      <c r="I2" s="34" t="s">
        <v>187</v>
      </c>
      <c r="J2" s="34" t="s">
        <v>187</v>
      </c>
      <c r="K2" s="34" t="s">
        <v>314</v>
      </c>
      <c r="L2" s="34" t="s">
        <v>131</v>
      </c>
      <c r="M2" s="34" t="s">
        <v>315</v>
      </c>
      <c r="N2" s="34" t="s">
        <v>316</v>
      </c>
      <c r="O2" s="34" t="s">
        <v>317</v>
      </c>
      <c r="P2" s="34" t="s">
        <v>318</v>
      </c>
      <c r="Q2" s="34" t="s">
        <v>125</v>
      </c>
      <c r="R2" s="34" t="s">
        <v>137</v>
      </c>
      <c r="S2" s="86" t="s">
        <v>126</v>
      </c>
      <c r="T2" s="34" t="s">
        <v>319</v>
      </c>
      <c r="U2" s="34" t="s">
        <v>320</v>
      </c>
    </row>
    <row r="3" spans="1:21">
      <c r="A3" t="s">
        <v>188</v>
      </c>
      <c r="B3" t="s">
        <v>189</v>
      </c>
      <c r="C3" t="s">
        <v>190</v>
      </c>
      <c r="D3">
        <v>44288.099722222199</v>
      </c>
      <c r="E3" t="s">
        <v>191</v>
      </c>
      <c r="F3" t="s">
        <v>129</v>
      </c>
      <c r="G3" t="s">
        <v>192</v>
      </c>
      <c r="H3">
        <v>36.67</v>
      </c>
      <c r="I3" s="37">
        <v>508.970896283331</v>
      </c>
      <c r="J3" s="37">
        <v>514.62847444799002</v>
      </c>
      <c r="K3" s="37">
        <v>-5.6575781646590144</v>
      </c>
      <c r="L3">
        <v>8</v>
      </c>
      <c r="M3" t="s">
        <v>128</v>
      </c>
      <c r="N3" s="37">
        <v>514.62847444799002</v>
      </c>
      <c r="O3" s="37">
        <v>517.957062853303</v>
      </c>
      <c r="P3" s="37">
        <v>516.29276865064651</v>
      </c>
      <c r="Q3" s="37">
        <v>2.3536674331757279</v>
      </c>
      <c r="R3" s="3">
        <v>4.5587844263771885E-3</v>
      </c>
      <c r="S3" s="9">
        <v>0.57818929430152066</v>
      </c>
      <c r="T3">
        <v>330</v>
      </c>
      <c r="U3">
        <v>5.5</v>
      </c>
    </row>
    <row r="4" spans="1:21">
      <c r="A4" t="s">
        <v>193</v>
      </c>
      <c r="B4" t="s">
        <v>189</v>
      </c>
      <c r="C4" t="s">
        <v>194</v>
      </c>
      <c r="D4">
        <v>44288.102291666699</v>
      </c>
      <c r="E4" t="s">
        <v>191</v>
      </c>
      <c r="F4" t="s">
        <v>129</v>
      </c>
      <c r="G4" t="s">
        <v>192</v>
      </c>
      <c r="H4">
        <v>36.67</v>
      </c>
      <c r="I4" s="37">
        <v>516.22099585875196</v>
      </c>
      <c r="J4" s="37">
        <v>517.957062853303</v>
      </c>
      <c r="K4" s="37">
        <v>-1.7360669945510381</v>
      </c>
      <c r="L4">
        <v>8</v>
      </c>
      <c r="M4" t="s">
        <v>128</v>
      </c>
      <c r="N4" s="37">
        <v>530.08953551968204</v>
      </c>
      <c r="O4" s="37">
        <v>525.26645750499404</v>
      </c>
      <c r="P4" s="37">
        <v>527.67799651233804</v>
      </c>
      <c r="Q4" s="37">
        <v>3.4104311703776413</v>
      </c>
      <c r="R4" s="3">
        <v>6.4630914931430149E-3</v>
      </c>
      <c r="S4" s="9">
        <v>0.59093945712099594</v>
      </c>
      <c r="T4">
        <v>360</v>
      </c>
      <c r="U4">
        <v>6</v>
      </c>
    </row>
    <row r="5" spans="1:21">
      <c r="A5" t="s">
        <v>105</v>
      </c>
      <c r="B5" t="s">
        <v>195</v>
      </c>
      <c r="C5" t="s">
        <v>196</v>
      </c>
      <c r="D5">
        <v>44288.104814814797</v>
      </c>
      <c r="E5" t="s">
        <v>191</v>
      </c>
      <c r="F5" t="s">
        <v>129</v>
      </c>
      <c r="G5" t="s">
        <v>192</v>
      </c>
      <c r="H5">
        <v>36.67</v>
      </c>
      <c r="I5" s="37">
        <v>478.16037633846503</v>
      </c>
      <c r="J5" s="37">
        <v>530.08953551968204</v>
      </c>
      <c r="K5" s="37">
        <v>-51.929159181217017</v>
      </c>
      <c r="L5">
        <v>8</v>
      </c>
      <c r="M5" t="s">
        <v>128</v>
      </c>
      <c r="N5" s="37">
        <v>500.27970844113798</v>
      </c>
      <c r="O5" s="37">
        <v>514.68121297059395</v>
      </c>
      <c r="P5" s="37">
        <v>507.48046070586599</v>
      </c>
      <c r="Q5" s="37">
        <v>10.183401512067091</v>
      </c>
      <c r="R5" s="3">
        <v>2.0066588372491756E-2</v>
      </c>
      <c r="S5" s="9">
        <v>0.56832050972590709</v>
      </c>
      <c r="T5">
        <v>390</v>
      </c>
      <c r="U5">
        <v>6.5</v>
      </c>
    </row>
    <row r="6" spans="1:21">
      <c r="A6" t="s">
        <v>197</v>
      </c>
      <c r="B6" t="s">
        <v>195</v>
      </c>
      <c r="C6" t="s">
        <v>198</v>
      </c>
      <c r="D6">
        <v>44288.107326388897</v>
      </c>
      <c r="E6" t="s">
        <v>191</v>
      </c>
      <c r="F6" t="s">
        <v>129</v>
      </c>
      <c r="G6" t="s">
        <v>192</v>
      </c>
      <c r="H6">
        <v>36.67</v>
      </c>
      <c r="I6" s="37">
        <v>487.06087150697499</v>
      </c>
      <c r="J6" s="37">
        <v>525.26645750499404</v>
      </c>
      <c r="K6" s="37">
        <v>-38.205585998019046</v>
      </c>
      <c r="N6" s="37"/>
      <c r="O6" s="37"/>
      <c r="P6" s="37"/>
      <c r="Q6" s="37"/>
      <c r="R6" s="3"/>
    </row>
    <row r="7" spans="1:21">
      <c r="A7" t="s">
        <v>104</v>
      </c>
      <c r="B7" t="s">
        <v>199</v>
      </c>
      <c r="C7" t="s">
        <v>200</v>
      </c>
      <c r="D7">
        <v>44288.1098726852</v>
      </c>
      <c r="E7" t="s">
        <v>191</v>
      </c>
      <c r="F7" t="s">
        <v>129</v>
      </c>
      <c r="G7" t="s">
        <v>192</v>
      </c>
      <c r="H7">
        <v>36.67</v>
      </c>
      <c r="I7" s="37">
        <v>435.66121716471798</v>
      </c>
      <c r="J7" s="37">
        <v>500.27970844113798</v>
      </c>
      <c r="K7" s="37">
        <v>-64.618491276420002</v>
      </c>
      <c r="N7" s="37"/>
      <c r="O7" s="37"/>
      <c r="P7" s="37"/>
      <c r="Q7" s="37"/>
      <c r="R7" s="3"/>
    </row>
    <row r="8" spans="1:21">
      <c r="A8" t="s">
        <v>201</v>
      </c>
      <c r="B8" t="s">
        <v>199</v>
      </c>
      <c r="C8" t="s">
        <v>202</v>
      </c>
      <c r="D8">
        <v>44288.112418981502</v>
      </c>
      <c r="E8" t="s">
        <v>191</v>
      </c>
      <c r="F8" t="s">
        <v>129</v>
      </c>
      <c r="G8" t="s">
        <v>192</v>
      </c>
      <c r="H8">
        <v>36.67</v>
      </c>
      <c r="I8" s="37">
        <v>437.377700621016</v>
      </c>
      <c r="J8" s="37">
        <v>514.68121297059395</v>
      </c>
      <c r="K8" s="37">
        <v>-77.303512349577943</v>
      </c>
      <c r="N8" s="37"/>
      <c r="O8" s="37"/>
      <c r="P8" s="37"/>
      <c r="Q8" s="37"/>
      <c r="R8" s="3"/>
    </row>
    <row r="9" spans="1:21">
      <c r="A9" t="s">
        <v>103</v>
      </c>
      <c r="B9" t="s">
        <v>203</v>
      </c>
      <c r="C9" t="s">
        <v>204</v>
      </c>
      <c r="D9">
        <v>44288.114965277797</v>
      </c>
      <c r="E9" t="s">
        <v>191</v>
      </c>
      <c r="F9" t="s">
        <v>129</v>
      </c>
      <c r="G9" t="s">
        <v>192</v>
      </c>
      <c r="H9">
        <v>36.67</v>
      </c>
      <c r="I9" s="37">
        <v>768.08032755927297</v>
      </c>
      <c r="J9" s="37">
        <v>847.57156914970994</v>
      </c>
      <c r="K9" s="37">
        <v>-79.491241590436971</v>
      </c>
      <c r="N9" s="37"/>
      <c r="O9" s="37"/>
      <c r="P9" s="37"/>
      <c r="Q9" s="37"/>
      <c r="R9" s="3"/>
    </row>
    <row r="10" spans="1:21">
      <c r="A10" t="s">
        <v>205</v>
      </c>
      <c r="B10" t="s">
        <v>203</v>
      </c>
      <c r="C10" t="s">
        <v>206</v>
      </c>
      <c r="D10">
        <v>44288.117488425902</v>
      </c>
      <c r="E10" t="s">
        <v>191</v>
      </c>
      <c r="F10" t="s">
        <v>129</v>
      </c>
      <c r="G10" t="s">
        <v>192</v>
      </c>
      <c r="H10">
        <v>36.67</v>
      </c>
      <c r="I10" s="37">
        <v>768.84977542054003</v>
      </c>
      <c r="J10" s="37">
        <v>855.10825241322402</v>
      </c>
      <c r="K10" s="37">
        <v>-86.258476992683995</v>
      </c>
      <c r="N10" s="37"/>
      <c r="O10" s="37"/>
      <c r="P10" s="37"/>
      <c r="Q10" s="37"/>
      <c r="R10" s="3"/>
    </row>
    <row r="11" spans="1:21">
      <c r="A11" s="36" t="s">
        <v>102</v>
      </c>
      <c r="B11" s="36" t="s">
        <v>207</v>
      </c>
      <c r="C11" s="36" t="s">
        <v>208</v>
      </c>
      <c r="D11" s="36">
        <v>44288.120011574101</v>
      </c>
      <c r="E11" s="36" t="s">
        <v>191</v>
      </c>
      <c r="F11" s="36" t="s">
        <v>129</v>
      </c>
      <c r="G11" s="36" t="s">
        <v>192</v>
      </c>
      <c r="H11" s="36">
        <v>36.67</v>
      </c>
      <c r="I11" s="38">
        <v>737.51513263611798</v>
      </c>
      <c r="J11" s="38">
        <v>856.15230831766996</v>
      </c>
      <c r="K11" s="37">
        <v>-118.63717568155198</v>
      </c>
      <c r="L11">
        <v>10</v>
      </c>
      <c r="M11" t="s">
        <v>127</v>
      </c>
      <c r="N11" s="37">
        <v>847.57156914970994</v>
      </c>
      <c r="O11" s="37">
        <v>855.10825241322402</v>
      </c>
      <c r="P11" s="37">
        <v>851.33991078146698</v>
      </c>
      <c r="Q11" s="37">
        <v>5.329239843285964</v>
      </c>
      <c r="R11" s="3">
        <v>6.2598261585012699E-3</v>
      </c>
      <c r="S11" s="9">
        <v>0.95340406086247353</v>
      </c>
      <c r="T11">
        <v>0</v>
      </c>
    </row>
    <row r="12" spans="1:21">
      <c r="A12" s="36" t="s">
        <v>209</v>
      </c>
      <c r="B12" s="36" t="s">
        <v>207</v>
      </c>
      <c r="C12" s="36" t="s">
        <v>210</v>
      </c>
      <c r="D12" s="36">
        <v>44288.122557870403</v>
      </c>
      <c r="E12" s="36" t="s">
        <v>191</v>
      </c>
      <c r="F12" s="36" t="s">
        <v>129</v>
      </c>
      <c r="G12" s="36" t="s">
        <v>192</v>
      </c>
      <c r="H12" s="36">
        <v>36.67</v>
      </c>
      <c r="I12" s="38">
        <v>729.49650089207205</v>
      </c>
      <c r="J12" s="38">
        <v>868.51809012706406</v>
      </c>
      <c r="K12" s="37">
        <v>-139.02158923499201</v>
      </c>
      <c r="L12">
        <v>6</v>
      </c>
      <c r="M12" t="s">
        <v>127</v>
      </c>
      <c r="N12" s="37"/>
      <c r="O12" s="37"/>
      <c r="P12" s="37">
        <v>866.56823824056369</v>
      </c>
      <c r="Q12" s="37">
        <v>6.3012696592731361</v>
      </c>
      <c r="R12" s="3">
        <v>7.2715215965760702E-3</v>
      </c>
      <c r="S12" s="9">
        <v>0.97045805898446824</v>
      </c>
      <c r="T12">
        <v>0</v>
      </c>
    </row>
    <row r="13" spans="1:21">
      <c r="A13" s="35" t="s">
        <v>211</v>
      </c>
      <c r="B13" s="35" t="s">
        <v>212</v>
      </c>
      <c r="C13" s="35" t="s">
        <v>213</v>
      </c>
      <c r="D13" s="35">
        <v>44288.125081018501</v>
      </c>
      <c r="E13" s="35" t="s">
        <v>191</v>
      </c>
      <c r="F13" s="35" t="s">
        <v>129</v>
      </c>
      <c r="G13" s="35" t="s">
        <v>214</v>
      </c>
      <c r="H13" s="35">
        <v>1</v>
      </c>
      <c r="I13" s="39">
        <v>31.731824908963599</v>
      </c>
      <c r="J13" s="39">
        <v>30.558224725262601</v>
      </c>
      <c r="K13" s="37">
        <v>1.1736001837009979</v>
      </c>
      <c r="N13" s="37"/>
      <c r="O13" s="37"/>
      <c r="P13" s="37"/>
      <c r="Q13" s="37"/>
      <c r="R13" s="3"/>
    </row>
    <row r="14" spans="1:21">
      <c r="A14" s="36" t="s">
        <v>215</v>
      </c>
      <c r="B14" s="36" t="s">
        <v>207</v>
      </c>
      <c r="C14" s="36" t="s">
        <v>216</v>
      </c>
      <c r="D14" s="36">
        <v>44288.127627314803</v>
      </c>
      <c r="E14" s="36" t="s">
        <v>191</v>
      </c>
      <c r="F14" s="36" t="s">
        <v>129</v>
      </c>
      <c r="G14" s="36" t="s">
        <v>192</v>
      </c>
      <c r="H14" s="36">
        <v>36.67</v>
      </c>
      <c r="I14" s="38">
        <v>744.718591769672</v>
      </c>
      <c r="J14" s="38">
        <v>860.66053938002096</v>
      </c>
      <c r="K14" s="37">
        <v>-115.94194761034896</v>
      </c>
      <c r="N14" s="37"/>
      <c r="O14" s="37"/>
      <c r="P14" s="37"/>
      <c r="Q14" s="37"/>
      <c r="R14" s="3"/>
    </row>
    <row r="15" spans="1:21">
      <c r="A15" s="36" t="s">
        <v>217</v>
      </c>
      <c r="B15" s="36" t="s">
        <v>207</v>
      </c>
      <c r="C15" s="36" t="s">
        <v>218</v>
      </c>
      <c r="D15" s="36">
        <v>44288.130138888897</v>
      </c>
      <c r="E15" s="36" t="s">
        <v>191</v>
      </c>
      <c r="F15" s="36" t="s">
        <v>129</v>
      </c>
      <c r="G15" s="36" t="s">
        <v>192</v>
      </c>
      <c r="H15" s="36">
        <v>36.67</v>
      </c>
      <c r="I15" s="38">
        <v>743.03365414235805</v>
      </c>
      <c r="J15" s="38">
        <v>870.40145894839702</v>
      </c>
      <c r="K15" s="37">
        <v>-127.36780480603898</v>
      </c>
      <c r="N15" s="37"/>
      <c r="O15" s="37"/>
      <c r="P15" s="37"/>
      <c r="Q15" s="37"/>
      <c r="R15" s="3"/>
    </row>
    <row r="16" spans="1:21">
      <c r="A16" s="36" t="s">
        <v>219</v>
      </c>
      <c r="B16" s="36" t="s">
        <v>207</v>
      </c>
      <c r="C16" s="36" t="s">
        <v>220</v>
      </c>
      <c r="D16" s="36">
        <v>44288.132662037002</v>
      </c>
      <c r="E16" s="36" t="s">
        <v>191</v>
      </c>
      <c r="F16" s="36" t="s">
        <v>129</v>
      </c>
      <c r="G16" s="36" t="s">
        <v>192</v>
      </c>
      <c r="H16" s="36">
        <v>36.67</v>
      </c>
      <c r="I16" s="38">
        <v>764.86260704971301</v>
      </c>
      <c r="J16" s="38">
        <v>866.02980207294604</v>
      </c>
      <c r="K16" s="37">
        <v>-101.16719502323303</v>
      </c>
      <c r="N16" s="37"/>
      <c r="O16" s="37"/>
      <c r="P16" s="37"/>
      <c r="Q16" s="37"/>
      <c r="R16" s="3"/>
    </row>
    <row r="17" spans="1:21">
      <c r="A17" s="36" t="s">
        <v>221</v>
      </c>
      <c r="B17" s="36" t="s">
        <v>207</v>
      </c>
      <c r="C17" s="36" t="s">
        <v>222</v>
      </c>
      <c r="D17" s="36">
        <v>44288.135208333297</v>
      </c>
      <c r="E17" s="36" t="s">
        <v>191</v>
      </c>
      <c r="F17" s="36" t="s">
        <v>129</v>
      </c>
      <c r="G17" s="36" t="s">
        <v>192</v>
      </c>
      <c r="H17" s="36">
        <v>36.67</v>
      </c>
      <c r="I17" s="38">
        <v>733.24194936623996</v>
      </c>
      <c r="J17" s="38">
        <v>874.81753526278499</v>
      </c>
      <c r="K17" s="37">
        <v>-141.57558589654502</v>
      </c>
      <c r="N17" s="37"/>
      <c r="O17" s="37"/>
      <c r="P17" s="37"/>
      <c r="Q17" s="37"/>
      <c r="R17" s="3"/>
    </row>
    <row r="18" spans="1:21">
      <c r="A18" s="36" t="s">
        <v>223</v>
      </c>
      <c r="B18" s="36" t="s">
        <v>207</v>
      </c>
      <c r="C18" s="36" t="s">
        <v>224</v>
      </c>
      <c r="D18" s="36">
        <v>44288.137743055602</v>
      </c>
      <c r="E18" s="36" t="s">
        <v>191</v>
      </c>
      <c r="F18" s="36" t="s">
        <v>129</v>
      </c>
      <c r="G18" s="36" t="s">
        <v>192</v>
      </c>
      <c r="H18" s="36">
        <v>36.67</v>
      </c>
      <c r="I18" s="38">
        <v>749.31672077723601</v>
      </c>
      <c r="J18" s="38">
        <v>869.39793357506301</v>
      </c>
      <c r="K18" s="37">
        <v>-120.08121279782699</v>
      </c>
      <c r="N18" s="37"/>
      <c r="O18" s="37"/>
      <c r="P18" s="37"/>
      <c r="Q18" s="37"/>
      <c r="R18" s="3"/>
    </row>
    <row r="19" spans="1:21">
      <c r="A19" t="s">
        <v>101</v>
      </c>
      <c r="B19" t="s">
        <v>225</v>
      </c>
      <c r="C19" t="s">
        <v>226</v>
      </c>
      <c r="D19">
        <v>44288.140277777798</v>
      </c>
      <c r="E19" t="s">
        <v>191</v>
      </c>
      <c r="F19" t="s">
        <v>129</v>
      </c>
      <c r="G19" t="s">
        <v>192</v>
      </c>
      <c r="H19">
        <v>36.67</v>
      </c>
      <c r="I19" s="37">
        <v>797.75279230616798</v>
      </c>
      <c r="J19" s="37">
        <v>765.78153110829601</v>
      </c>
      <c r="K19" s="37">
        <v>31.971261197871968</v>
      </c>
      <c r="L19">
        <v>6</v>
      </c>
      <c r="M19" t="s">
        <v>128</v>
      </c>
      <c r="N19" s="37"/>
      <c r="O19" s="37"/>
      <c r="P19" s="37">
        <v>765.78153110829601</v>
      </c>
      <c r="Q19" s="37"/>
      <c r="R19" s="3"/>
      <c r="S19" s="9">
        <v>0.85758838772395263</v>
      </c>
      <c r="T19">
        <v>0</v>
      </c>
      <c r="U19">
        <v>0</v>
      </c>
    </row>
    <row r="20" spans="1:21">
      <c r="A20" t="s">
        <v>100</v>
      </c>
      <c r="B20" t="s">
        <v>227</v>
      </c>
      <c r="C20" t="s">
        <v>228</v>
      </c>
      <c r="D20">
        <v>44288.142812500002</v>
      </c>
      <c r="E20" t="s">
        <v>191</v>
      </c>
      <c r="F20" t="s">
        <v>129</v>
      </c>
      <c r="G20" t="s">
        <v>192</v>
      </c>
      <c r="H20">
        <v>36.67</v>
      </c>
      <c r="I20" s="37">
        <v>468.58158499416299</v>
      </c>
      <c r="J20" s="37">
        <v>501.083041002139</v>
      </c>
      <c r="K20" s="37">
        <v>-32.501456007976003</v>
      </c>
      <c r="L20">
        <v>6</v>
      </c>
      <c r="M20" t="s">
        <v>128</v>
      </c>
      <c r="N20" s="37"/>
      <c r="O20" s="37"/>
      <c r="P20" s="37">
        <v>501.083041002139</v>
      </c>
      <c r="Q20" s="37"/>
      <c r="R20" s="3"/>
      <c r="S20" s="9">
        <v>0.56115612585604224</v>
      </c>
      <c r="T20">
        <v>30</v>
      </c>
      <c r="U20">
        <v>0.5</v>
      </c>
    </row>
    <row r="21" spans="1:21">
      <c r="A21" t="s">
        <v>99</v>
      </c>
      <c r="B21" t="s">
        <v>229</v>
      </c>
      <c r="C21" t="s">
        <v>230</v>
      </c>
      <c r="D21">
        <v>44288.145347222198</v>
      </c>
      <c r="E21" t="s">
        <v>191</v>
      </c>
      <c r="F21" t="s">
        <v>129</v>
      </c>
      <c r="G21" t="s">
        <v>192</v>
      </c>
      <c r="H21">
        <v>36.67</v>
      </c>
      <c r="I21" s="37">
        <v>518.47754082028496</v>
      </c>
      <c r="J21" s="37">
        <v>508.49722420145099</v>
      </c>
      <c r="K21" s="37">
        <v>9.9803166188339674</v>
      </c>
      <c r="L21">
        <v>6</v>
      </c>
      <c r="M21" t="s">
        <v>128</v>
      </c>
      <c r="N21" s="37"/>
      <c r="O21" s="37"/>
      <c r="P21" s="37">
        <v>508.49722420145099</v>
      </c>
      <c r="Q21" s="37"/>
      <c r="R21" s="3"/>
      <c r="S21" s="9">
        <v>0.56945916942381503</v>
      </c>
      <c r="T21">
        <v>60</v>
      </c>
      <c r="U21">
        <v>1</v>
      </c>
    </row>
    <row r="22" spans="1:21">
      <c r="A22" t="s">
        <v>98</v>
      </c>
      <c r="B22" t="s">
        <v>231</v>
      </c>
      <c r="C22" t="s">
        <v>232</v>
      </c>
      <c r="D22">
        <v>44288.147905092599</v>
      </c>
      <c r="E22" t="s">
        <v>191</v>
      </c>
      <c r="F22" t="s">
        <v>129</v>
      </c>
      <c r="G22" t="s">
        <v>192</v>
      </c>
      <c r="H22">
        <v>36.67</v>
      </c>
      <c r="I22" s="37">
        <v>513.554540156028</v>
      </c>
      <c r="J22" s="37">
        <v>506.90067015555502</v>
      </c>
      <c r="K22" s="37">
        <v>6.6538700004729776</v>
      </c>
      <c r="L22">
        <v>6</v>
      </c>
      <c r="M22" t="s">
        <v>128</v>
      </c>
      <c r="N22" s="37"/>
      <c r="O22" s="37"/>
      <c r="P22" s="37">
        <v>506.90067015555502</v>
      </c>
      <c r="Q22" s="37"/>
      <c r="R22" s="3"/>
      <c r="S22" s="9">
        <v>0.56767121012404909</v>
      </c>
      <c r="T22">
        <v>90</v>
      </c>
      <c r="U22">
        <v>1.5</v>
      </c>
    </row>
    <row r="23" spans="1:21">
      <c r="A23" t="s">
        <v>97</v>
      </c>
      <c r="B23" t="s">
        <v>233</v>
      </c>
      <c r="C23" t="s">
        <v>234</v>
      </c>
      <c r="D23">
        <v>44288.150462963</v>
      </c>
      <c r="E23" t="s">
        <v>191</v>
      </c>
      <c r="F23" t="s">
        <v>129</v>
      </c>
      <c r="G23" t="s">
        <v>192</v>
      </c>
      <c r="H23">
        <v>36.67</v>
      </c>
      <c r="I23" s="37">
        <v>496.319039270914</v>
      </c>
      <c r="J23" s="37">
        <v>492.66682189770199</v>
      </c>
      <c r="K23" s="37">
        <v>3.6522173732120109</v>
      </c>
      <c r="L23">
        <v>6</v>
      </c>
      <c r="M23" t="s">
        <v>128</v>
      </c>
      <c r="N23" s="37"/>
      <c r="O23" s="37"/>
      <c r="P23" s="37">
        <v>492.66682189770199</v>
      </c>
      <c r="Q23" s="37"/>
      <c r="R23" s="3"/>
      <c r="S23" s="85">
        <v>0.55173091581988498</v>
      </c>
      <c r="T23">
        <v>120</v>
      </c>
      <c r="U23">
        <v>2</v>
      </c>
    </row>
    <row r="24" spans="1:21">
      <c r="A24" s="35" t="s">
        <v>235</v>
      </c>
      <c r="B24" s="35" t="s">
        <v>212</v>
      </c>
      <c r="C24" s="35" t="s">
        <v>236</v>
      </c>
      <c r="D24" s="35">
        <v>44288.152986111098</v>
      </c>
      <c r="E24" s="35" t="s">
        <v>191</v>
      </c>
      <c r="F24" s="35" t="s">
        <v>129</v>
      </c>
      <c r="G24" s="35" t="s">
        <v>214</v>
      </c>
      <c r="H24" s="35">
        <v>1</v>
      </c>
      <c r="I24" s="39">
        <v>31.827020451931698</v>
      </c>
      <c r="J24" s="39">
        <v>30.651424535779999</v>
      </c>
      <c r="K24" s="37">
        <v>1.1755959161516998</v>
      </c>
      <c r="N24" s="37"/>
      <c r="O24" s="37"/>
      <c r="P24" s="37"/>
      <c r="Q24" s="37"/>
      <c r="R24" s="3"/>
    </row>
    <row r="25" spans="1:21">
      <c r="A25" t="s">
        <v>96</v>
      </c>
      <c r="B25" t="s">
        <v>237</v>
      </c>
      <c r="C25" t="s">
        <v>238</v>
      </c>
      <c r="D25">
        <v>44288.1555324074</v>
      </c>
      <c r="E25" t="s">
        <v>191</v>
      </c>
      <c r="F25" t="s">
        <v>129</v>
      </c>
      <c r="G25" t="s">
        <v>192</v>
      </c>
      <c r="H25">
        <v>36.67</v>
      </c>
      <c r="I25" s="37">
        <v>497.74054103648399</v>
      </c>
      <c r="J25" s="37">
        <v>502.73277383919202</v>
      </c>
      <c r="K25" s="37">
        <v>-4.9922328027080312</v>
      </c>
      <c r="L25">
        <v>6</v>
      </c>
      <c r="M25" t="s">
        <v>128</v>
      </c>
      <c r="N25" s="37"/>
      <c r="O25" s="37"/>
      <c r="P25" s="37">
        <v>502.73277383919202</v>
      </c>
      <c r="Q25" s="37"/>
      <c r="R25" s="3"/>
      <c r="S25" s="9">
        <v>0.56300363936535336</v>
      </c>
      <c r="T25">
        <v>150</v>
      </c>
      <c r="U25">
        <v>2.5</v>
      </c>
    </row>
    <row r="26" spans="1:21">
      <c r="A26" t="s">
        <v>95</v>
      </c>
      <c r="B26" t="s">
        <v>239</v>
      </c>
      <c r="C26" t="s">
        <v>240</v>
      </c>
      <c r="D26">
        <v>44288.158078703702</v>
      </c>
      <c r="E26" t="s">
        <v>191</v>
      </c>
      <c r="F26" t="s">
        <v>129</v>
      </c>
      <c r="G26" t="s">
        <v>192</v>
      </c>
      <c r="H26">
        <v>36.67</v>
      </c>
      <c r="I26" s="37">
        <v>461.09949930008099</v>
      </c>
      <c r="J26" s="37">
        <v>507.31353215101097</v>
      </c>
      <c r="K26" s="37">
        <v>-46.214032850929982</v>
      </c>
      <c r="L26">
        <v>6</v>
      </c>
      <c r="M26" t="s">
        <v>128</v>
      </c>
      <c r="N26" s="37"/>
      <c r="O26" s="37"/>
      <c r="P26" s="37">
        <v>507.31353215101097</v>
      </c>
      <c r="Q26" s="37"/>
      <c r="R26" s="3"/>
      <c r="S26" s="9">
        <v>0.56813356869323939</v>
      </c>
      <c r="T26">
        <v>180</v>
      </c>
      <c r="U26">
        <v>3</v>
      </c>
    </row>
    <row r="27" spans="1:21">
      <c r="A27" t="s">
        <v>94</v>
      </c>
      <c r="B27" t="s">
        <v>241</v>
      </c>
      <c r="C27" t="s">
        <v>242</v>
      </c>
      <c r="D27">
        <v>44288.160624999997</v>
      </c>
      <c r="E27" t="s">
        <v>191</v>
      </c>
      <c r="F27" t="s">
        <v>129</v>
      </c>
      <c r="G27" t="s">
        <v>192</v>
      </c>
      <c r="H27">
        <v>36.67</v>
      </c>
      <c r="I27" s="37">
        <v>479.64369333329802</v>
      </c>
      <c r="J27" s="37">
        <v>474.68739811162999</v>
      </c>
      <c r="K27" s="37">
        <v>4.9562952216680287</v>
      </c>
      <c r="L27">
        <v>6</v>
      </c>
      <c r="M27" t="s">
        <v>128</v>
      </c>
      <c r="N27" s="37"/>
      <c r="O27" s="37"/>
      <c r="P27" s="37">
        <v>474.68739811162999</v>
      </c>
      <c r="Q27" s="37"/>
      <c r="R27" s="3"/>
      <c r="S27" s="9">
        <v>0.53159600210031843</v>
      </c>
      <c r="T27">
        <v>210</v>
      </c>
      <c r="U27">
        <v>3.5</v>
      </c>
    </row>
    <row r="28" spans="1:21">
      <c r="A28" t="s">
        <v>93</v>
      </c>
      <c r="B28" t="s">
        <v>243</v>
      </c>
      <c r="C28" t="s">
        <v>244</v>
      </c>
      <c r="D28">
        <v>44288.163136574098</v>
      </c>
      <c r="E28" t="s">
        <v>191</v>
      </c>
      <c r="F28" t="s">
        <v>129</v>
      </c>
      <c r="G28" t="s">
        <v>192</v>
      </c>
      <c r="H28">
        <v>36.67</v>
      </c>
      <c r="I28" s="37">
        <v>478.71505505822699</v>
      </c>
      <c r="J28" s="37">
        <v>487.290749395327</v>
      </c>
      <c r="K28" s="37">
        <v>-8.5756943371000034</v>
      </c>
      <c r="L28">
        <v>6</v>
      </c>
      <c r="M28" t="s">
        <v>128</v>
      </c>
      <c r="N28" s="37"/>
      <c r="O28" s="37"/>
      <c r="P28" s="37">
        <v>487.290749395327</v>
      </c>
      <c r="Q28" s="37"/>
      <c r="R28" s="3"/>
      <c r="S28" s="9">
        <v>0.54571032487807136</v>
      </c>
      <c r="T28">
        <v>240</v>
      </c>
      <c r="U28">
        <v>4</v>
      </c>
    </row>
    <row r="29" spans="1:21">
      <c r="A29" t="s">
        <v>92</v>
      </c>
      <c r="B29" t="s">
        <v>245</v>
      </c>
      <c r="C29" t="s">
        <v>246</v>
      </c>
      <c r="D29">
        <v>44288.1656828704</v>
      </c>
      <c r="E29" t="s">
        <v>191</v>
      </c>
      <c r="F29" t="s">
        <v>129</v>
      </c>
      <c r="G29" t="s">
        <v>192</v>
      </c>
      <c r="H29">
        <v>36.67</v>
      </c>
      <c r="I29" s="37">
        <v>468.57574436744602</v>
      </c>
      <c r="J29" s="37">
        <v>483.16268323850397</v>
      </c>
      <c r="K29" s="37">
        <v>-14.586938871057953</v>
      </c>
      <c r="L29">
        <v>6</v>
      </c>
      <c r="M29" t="s">
        <v>128</v>
      </c>
      <c r="N29" s="37"/>
      <c r="O29" s="37"/>
      <c r="P29" s="37">
        <v>483.16268323850397</v>
      </c>
      <c r="Q29" s="37"/>
      <c r="R29" s="3"/>
      <c r="S29" s="9">
        <v>0.54108735937676966</v>
      </c>
      <c r="T29">
        <v>270</v>
      </c>
      <c r="U29">
        <v>4.5</v>
      </c>
    </row>
    <row r="30" spans="1:21">
      <c r="A30" t="s">
        <v>91</v>
      </c>
      <c r="B30" t="s">
        <v>247</v>
      </c>
      <c r="C30" t="s">
        <v>248</v>
      </c>
      <c r="D30">
        <v>44288.168229166702</v>
      </c>
      <c r="E30" t="s">
        <v>191</v>
      </c>
      <c r="F30" t="s">
        <v>129</v>
      </c>
      <c r="G30" t="s">
        <v>192</v>
      </c>
      <c r="H30">
        <v>36.67</v>
      </c>
      <c r="I30" s="37">
        <v>451.00546797572099</v>
      </c>
      <c r="J30" s="37">
        <v>464.623986231049</v>
      </c>
      <c r="K30" s="37">
        <v>-13.618518255328013</v>
      </c>
      <c r="L30">
        <v>6</v>
      </c>
      <c r="M30" t="s">
        <v>128</v>
      </c>
      <c r="N30" s="37"/>
      <c r="O30" s="37"/>
      <c r="P30" s="37">
        <v>464.623986231049</v>
      </c>
      <c r="Q30" s="37"/>
      <c r="R30" s="3"/>
      <c r="S30" s="9">
        <v>0.52032612313473525</v>
      </c>
      <c r="T30">
        <v>300</v>
      </c>
      <c r="U30">
        <v>5</v>
      </c>
    </row>
    <row r="31" spans="1:21">
      <c r="A31" t="s">
        <v>90</v>
      </c>
      <c r="B31" t="s">
        <v>249</v>
      </c>
      <c r="C31" t="s">
        <v>250</v>
      </c>
      <c r="D31">
        <v>44288.170763888898</v>
      </c>
      <c r="E31" t="s">
        <v>191</v>
      </c>
      <c r="F31" t="s">
        <v>129</v>
      </c>
      <c r="G31" t="s">
        <v>192</v>
      </c>
      <c r="H31">
        <v>36.67</v>
      </c>
      <c r="I31" s="37">
        <v>519.03736934241999</v>
      </c>
      <c r="J31" s="37">
        <v>494.313922385159</v>
      </c>
      <c r="K31" s="37">
        <v>24.72344695726099</v>
      </c>
      <c r="L31">
        <v>6</v>
      </c>
      <c r="M31" t="s">
        <v>128</v>
      </c>
      <c r="N31" s="37"/>
      <c r="O31" s="37"/>
      <c r="P31" s="37">
        <v>494.313922385159</v>
      </c>
      <c r="Q31" s="37"/>
      <c r="R31" s="3"/>
      <c r="S31" s="9">
        <v>0.55357548139645796</v>
      </c>
      <c r="T31">
        <v>330</v>
      </c>
      <c r="U31">
        <v>5.5</v>
      </c>
    </row>
    <row r="32" spans="1:21">
      <c r="A32" t="s">
        <v>89</v>
      </c>
      <c r="B32" t="s">
        <v>251</v>
      </c>
      <c r="C32" t="s">
        <v>252</v>
      </c>
      <c r="D32">
        <v>44288.173275462999</v>
      </c>
      <c r="E32" t="s">
        <v>191</v>
      </c>
      <c r="F32" t="s">
        <v>129</v>
      </c>
      <c r="G32" t="s">
        <v>192</v>
      </c>
      <c r="H32">
        <v>36.67</v>
      </c>
      <c r="I32" s="37">
        <v>490.046305823843</v>
      </c>
      <c r="J32" s="37">
        <v>488.00197057359799</v>
      </c>
      <c r="K32" s="37">
        <v>2.0443352502450125</v>
      </c>
      <c r="L32">
        <v>6</v>
      </c>
      <c r="M32" t="s">
        <v>128</v>
      </c>
      <c r="N32" s="37"/>
      <c r="O32" s="37"/>
      <c r="P32" s="37">
        <v>488.00197057359799</v>
      </c>
      <c r="Q32" s="37"/>
      <c r="R32" s="3"/>
      <c r="S32" s="9">
        <v>0.54650681186399519</v>
      </c>
      <c r="T32">
        <v>360</v>
      </c>
      <c r="U32">
        <v>6</v>
      </c>
    </row>
    <row r="33" spans="1:21">
      <c r="A33" t="s">
        <v>88</v>
      </c>
      <c r="B33" t="s">
        <v>253</v>
      </c>
      <c r="C33" t="s">
        <v>254</v>
      </c>
      <c r="D33">
        <v>44288.175821759301</v>
      </c>
      <c r="E33" t="s">
        <v>191</v>
      </c>
      <c r="F33" t="s">
        <v>129</v>
      </c>
      <c r="G33" t="s">
        <v>192</v>
      </c>
      <c r="H33">
        <v>36.67</v>
      </c>
      <c r="I33" s="37">
        <v>436.95881267789503</v>
      </c>
      <c r="J33" s="37">
        <v>492.30367715182501</v>
      </c>
      <c r="K33" s="37">
        <v>-55.344864473929988</v>
      </c>
      <c r="L33">
        <v>6</v>
      </c>
      <c r="M33" t="s">
        <v>128</v>
      </c>
      <c r="N33" s="37"/>
      <c r="O33" s="37"/>
      <c r="P33" s="37">
        <v>492.30367715182501</v>
      </c>
      <c r="Q33" s="37"/>
      <c r="R33" s="3"/>
      <c r="S33" s="9">
        <v>0.55132423492660687</v>
      </c>
      <c r="T33">
        <v>390</v>
      </c>
      <c r="U33">
        <v>6.5</v>
      </c>
    </row>
    <row r="34" spans="1:21">
      <c r="A34" t="s">
        <v>87</v>
      </c>
      <c r="B34" t="s">
        <v>255</v>
      </c>
      <c r="C34" t="s">
        <v>256</v>
      </c>
      <c r="D34">
        <v>44288.1783796296</v>
      </c>
      <c r="E34" t="s">
        <v>191</v>
      </c>
      <c r="F34" t="s">
        <v>129</v>
      </c>
      <c r="G34" t="s">
        <v>192</v>
      </c>
      <c r="H34">
        <v>36.67</v>
      </c>
      <c r="I34" s="37">
        <v>483.71146032021898</v>
      </c>
      <c r="J34" s="37">
        <v>470.85998737041598</v>
      </c>
      <c r="K34" s="37">
        <v>12.851472949802996</v>
      </c>
      <c r="L34">
        <v>6</v>
      </c>
      <c r="M34" t="s">
        <v>128</v>
      </c>
      <c r="N34" s="37"/>
      <c r="O34" s="37"/>
      <c r="P34" s="37">
        <v>470.85998737041598</v>
      </c>
      <c r="Q34" s="37"/>
      <c r="R34" s="3"/>
      <c r="S34" s="9">
        <v>0.52730973653582436</v>
      </c>
      <c r="T34">
        <v>420</v>
      </c>
      <c r="U34">
        <v>7</v>
      </c>
    </row>
    <row r="35" spans="1:21">
      <c r="A35" s="35" t="s">
        <v>257</v>
      </c>
      <c r="B35" s="35" t="s">
        <v>212</v>
      </c>
      <c r="C35" s="35" t="s">
        <v>258</v>
      </c>
      <c r="D35" s="35">
        <v>44288.1809027778</v>
      </c>
      <c r="E35" s="35" t="s">
        <v>191</v>
      </c>
      <c r="F35" s="35" t="s">
        <v>129</v>
      </c>
      <c r="G35" s="35" t="s">
        <v>214</v>
      </c>
      <c r="H35" s="35">
        <v>1</v>
      </c>
      <c r="I35" s="39">
        <v>31.901597510639601</v>
      </c>
      <c r="J35" s="39">
        <v>30.354651080329202</v>
      </c>
      <c r="K35" s="37">
        <v>1.546946430310399</v>
      </c>
      <c r="N35" s="37"/>
      <c r="O35" s="37"/>
      <c r="P35" s="37"/>
      <c r="Q35" s="37"/>
      <c r="R35" s="3"/>
    </row>
    <row r="36" spans="1:21">
      <c r="A36" t="s">
        <v>122</v>
      </c>
      <c r="B36" t="s">
        <v>259</v>
      </c>
      <c r="C36" t="s">
        <v>260</v>
      </c>
      <c r="D36">
        <v>44288.183437500003</v>
      </c>
      <c r="E36" t="s">
        <v>191</v>
      </c>
      <c r="F36" t="s">
        <v>129</v>
      </c>
      <c r="G36" t="s">
        <v>192</v>
      </c>
      <c r="H36">
        <v>36.67</v>
      </c>
      <c r="I36" s="37">
        <v>520.65110466981105</v>
      </c>
      <c r="J36" s="37">
        <v>487.12389726248801</v>
      </c>
      <c r="K36" s="37">
        <v>33.527207407323033</v>
      </c>
      <c r="L36">
        <v>6</v>
      </c>
      <c r="M36" t="s">
        <v>128</v>
      </c>
      <c r="N36" s="37"/>
      <c r="O36" s="37"/>
      <c r="P36" s="37">
        <v>487.12389726248801</v>
      </c>
      <c r="Q36" s="37"/>
      <c r="R36" s="3"/>
      <c r="S36" s="9">
        <v>0.54552346942938668</v>
      </c>
      <c r="T36">
        <v>450</v>
      </c>
      <c r="U36">
        <v>7.5</v>
      </c>
    </row>
    <row r="37" spans="1:21">
      <c r="A37" t="s">
        <v>121</v>
      </c>
      <c r="B37" t="s">
        <v>261</v>
      </c>
      <c r="C37" t="s">
        <v>262</v>
      </c>
      <c r="D37">
        <v>44288.185983796298</v>
      </c>
      <c r="E37" t="s">
        <v>191</v>
      </c>
      <c r="F37" t="s">
        <v>129</v>
      </c>
      <c r="G37" t="s">
        <v>192</v>
      </c>
      <c r="H37">
        <v>36.67</v>
      </c>
      <c r="I37" s="37">
        <v>450.51826154814597</v>
      </c>
      <c r="J37" s="37">
        <v>478.57104283221997</v>
      </c>
      <c r="K37" s="37">
        <v>-28.052781284074001</v>
      </c>
      <c r="L37">
        <v>6</v>
      </c>
      <c r="M37" t="s">
        <v>128</v>
      </c>
      <c r="N37" s="37"/>
      <c r="O37" s="37"/>
      <c r="P37" s="37">
        <v>478.57104283221997</v>
      </c>
      <c r="Q37" s="37"/>
      <c r="R37" s="3"/>
      <c r="S37" s="9">
        <v>0.53594524333835558</v>
      </c>
      <c r="T37">
        <v>480</v>
      </c>
      <c r="U37">
        <v>8</v>
      </c>
    </row>
    <row r="38" spans="1:21">
      <c r="A38" t="s">
        <v>120</v>
      </c>
      <c r="B38" t="s">
        <v>263</v>
      </c>
      <c r="C38" t="s">
        <v>264</v>
      </c>
      <c r="D38">
        <v>44288.188530092601</v>
      </c>
      <c r="E38" t="s">
        <v>191</v>
      </c>
      <c r="F38" t="s">
        <v>129</v>
      </c>
      <c r="G38" t="s">
        <v>192</v>
      </c>
      <c r="H38">
        <v>36.67</v>
      </c>
      <c r="I38" s="37">
        <v>1165.15249578669</v>
      </c>
      <c r="J38" s="37">
        <v>923.26047859397897</v>
      </c>
      <c r="K38" s="37">
        <v>241.89201719271102</v>
      </c>
      <c r="L38">
        <v>10</v>
      </c>
      <c r="M38" t="s">
        <v>127</v>
      </c>
      <c r="N38" s="37"/>
      <c r="O38" s="37"/>
      <c r="P38" s="37">
        <v>923.26047859397897</v>
      </c>
      <c r="Q38" s="37"/>
      <c r="R38" s="3"/>
      <c r="S38" s="9">
        <v>1.0339469328030622</v>
      </c>
    </row>
    <row r="39" spans="1:21">
      <c r="A39" t="s">
        <v>119</v>
      </c>
      <c r="B39" t="s">
        <v>265</v>
      </c>
      <c r="C39" t="s">
        <v>266</v>
      </c>
      <c r="D39">
        <v>44288.191053240698</v>
      </c>
      <c r="E39" t="s">
        <v>191</v>
      </c>
      <c r="F39" t="s">
        <v>129</v>
      </c>
      <c r="G39" t="s">
        <v>192</v>
      </c>
      <c r="H39">
        <v>36.67</v>
      </c>
      <c r="I39" s="37">
        <v>1185.9095106069601</v>
      </c>
      <c r="J39" s="37">
        <v>928.71740580149401</v>
      </c>
      <c r="K39" s="37">
        <v>257.1921048054661</v>
      </c>
      <c r="L39">
        <v>4</v>
      </c>
      <c r="M39" t="s">
        <v>127</v>
      </c>
      <c r="N39" s="37"/>
      <c r="O39" s="37"/>
      <c r="P39" s="37">
        <v>928.71740580149401</v>
      </c>
      <c r="Q39" s="37"/>
      <c r="R39" s="3"/>
      <c r="S39" s="9">
        <v>1.0400580718364714</v>
      </c>
      <c r="T39">
        <v>0</v>
      </c>
      <c r="U39">
        <f>T39/60</f>
        <v>0</v>
      </c>
    </row>
    <row r="40" spans="1:21">
      <c r="A40" t="s">
        <v>118</v>
      </c>
      <c r="B40" t="s">
        <v>267</v>
      </c>
      <c r="C40" t="s">
        <v>268</v>
      </c>
      <c r="D40">
        <v>44288.193587962996</v>
      </c>
      <c r="E40" t="s">
        <v>191</v>
      </c>
      <c r="F40" t="s">
        <v>129</v>
      </c>
      <c r="G40" t="s">
        <v>192</v>
      </c>
      <c r="H40">
        <v>36.67</v>
      </c>
      <c r="I40" s="37">
        <v>935.72289740594601</v>
      </c>
      <c r="J40" s="37">
        <v>750.77836324796203</v>
      </c>
      <c r="K40" s="37">
        <v>184.94453415798398</v>
      </c>
      <c r="L40">
        <v>4</v>
      </c>
      <c r="M40" t="s">
        <v>128</v>
      </c>
      <c r="N40" s="37"/>
      <c r="O40" s="37"/>
      <c r="P40" s="37">
        <v>750.77836324796203</v>
      </c>
      <c r="Q40" s="37"/>
      <c r="R40" s="3"/>
      <c r="S40" s="9">
        <v>0.84078654279374887</v>
      </c>
      <c r="T40">
        <v>0</v>
      </c>
      <c r="U40">
        <f t="shared" ref="U40:U50" si="0">T40/60</f>
        <v>0</v>
      </c>
    </row>
    <row r="41" spans="1:21">
      <c r="A41" t="s">
        <v>117</v>
      </c>
      <c r="B41" t="s">
        <v>269</v>
      </c>
      <c r="C41" t="s">
        <v>270</v>
      </c>
      <c r="D41">
        <v>44288.196111111101</v>
      </c>
      <c r="E41" t="s">
        <v>191</v>
      </c>
      <c r="F41" t="s">
        <v>129</v>
      </c>
      <c r="G41" t="s">
        <v>192</v>
      </c>
      <c r="H41">
        <v>36.67</v>
      </c>
      <c r="I41" s="37">
        <v>556.41783919160503</v>
      </c>
      <c r="J41" s="37">
        <v>456.26370438715998</v>
      </c>
      <c r="K41" s="37">
        <v>100.15413480444505</v>
      </c>
      <c r="L41">
        <v>4</v>
      </c>
      <c r="M41" t="s">
        <v>128</v>
      </c>
      <c r="N41" s="37"/>
      <c r="O41" s="37"/>
      <c r="P41" s="37">
        <v>456.26370438715998</v>
      </c>
      <c r="Q41" s="37"/>
      <c r="R41" s="3"/>
      <c r="S41" s="9">
        <v>0.51096355648071556</v>
      </c>
      <c r="T41">
        <v>30</v>
      </c>
      <c r="U41">
        <f t="shared" si="0"/>
        <v>0.5</v>
      </c>
    </row>
    <row r="42" spans="1:21">
      <c r="A42" t="s">
        <v>116</v>
      </c>
      <c r="B42" t="s">
        <v>271</v>
      </c>
      <c r="C42" t="s">
        <v>272</v>
      </c>
      <c r="D42">
        <v>44288.198657407404</v>
      </c>
      <c r="E42" t="s">
        <v>191</v>
      </c>
      <c r="F42" t="s">
        <v>129</v>
      </c>
      <c r="G42" t="s">
        <v>192</v>
      </c>
      <c r="H42">
        <v>36.67</v>
      </c>
      <c r="I42" s="37">
        <v>399.21159260285799</v>
      </c>
      <c r="J42" s="37">
        <v>428.65232932457201</v>
      </c>
      <c r="K42" s="37">
        <v>-29.440736721714018</v>
      </c>
      <c r="L42">
        <v>4</v>
      </c>
      <c r="M42" t="s">
        <v>128</v>
      </c>
      <c r="N42" s="37"/>
      <c r="O42" s="37"/>
      <c r="P42" s="37">
        <v>428.65232932457201</v>
      </c>
      <c r="Q42" s="37"/>
      <c r="R42" s="3"/>
      <c r="S42" s="9">
        <v>0.48004195069519101</v>
      </c>
      <c r="T42">
        <v>60</v>
      </c>
      <c r="U42">
        <f t="shared" si="0"/>
        <v>1</v>
      </c>
    </row>
    <row r="43" spans="1:21">
      <c r="A43" t="s">
        <v>115</v>
      </c>
      <c r="B43" t="s">
        <v>273</v>
      </c>
      <c r="C43" t="s">
        <v>274</v>
      </c>
      <c r="D43">
        <v>44288.2011921296</v>
      </c>
      <c r="E43" t="s">
        <v>191</v>
      </c>
      <c r="F43" t="s">
        <v>129</v>
      </c>
      <c r="G43" t="s">
        <v>192</v>
      </c>
      <c r="H43">
        <v>36.67</v>
      </c>
      <c r="I43" s="37">
        <v>401.04078304802101</v>
      </c>
      <c r="J43" s="37">
        <v>415.98682825140003</v>
      </c>
      <c r="K43" s="37">
        <v>-14.946045203379015</v>
      </c>
      <c r="L43">
        <v>4</v>
      </c>
      <c r="M43" t="s">
        <v>128</v>
      </c>
      <c r="N43" s="37"/>
      <c r="O43" s="37"/>
      <c r="P43" s="37">
        <v>415.98682825140003</v>
      </c>
      <c r="Q43" s="37"/>
      <c r="R43" s="3"/>
      <c r="S43" s="85">
        <v>0.46585802720811298</v>
      </c>
      <c r="T43">
        <v>90</v>
      </c>
      <c r="U43">
        <f t="shared" si="0"/>
        <v>1.5</v>
      </c>
    </row>
    <row r="44" spans="1:21">
      <c r="A44" t="s">
        <v>114</v>
      </c>
      <c r="B44" t="s">
        <v>275</v>
      </c>
      <c r="C44" t="s">
        <v>276</v>
      </c>
      <c r="D44">
        <v>44288.203738425902</v>
      </c>
      <c r="E44" t="s">
        <v>191</v>
      </c>
      <c r="F44" t="s">
        <v>129</v>
      </c>
      <c r="G44" t="s">
        <v>192</v>
      </c>
      <c r="H44">
        <v>36.67</v>
      </c>
      <c r="I44" s="37">
        <v>385.13671291557898</v>
      </c>
      <c r="J44" s="37">
        <v>411.87156403777402</v>
      </c>
      <c r="K44" s="37">
        <v>-26.734851122195039</v>
      </c>
      <c r="L44">
        <v>4</v>
      </c>
      <c r="M44" t="s">
        <v>128</v>
      </c>
      <c r="N44" s="37"/>
      <c r="O44" s="37"/>
      <c r="P44" s="37">
        <v>411.87156403777402</v>
      </c>
      <c r="Q44" s="37"/>
      <c r="R44" s="3"/>
      <c r="S44" s="9">
        <v>0.46124939842998891</v>
      </c>
      <c r="T44">
        <v>120</v>
      </c>
      <c r="U44">
        <f t="shared" si="0"/>
        <v>2</v>
      </c>
    </row>
    <row r="45" spans="1:21">
      <c r="A45" t="s">
        <v>113</v>
      </c>
      <c r="B45" t="s">
        <v>277</v>
      </c>
      <c r="C45" t="s">
        <v>278</v>
      </c>
      <c r="D45">
        <v>44288.206261574102</v>
      </c>
      <c r="E45" t="s">
        <v>191</v>
      </c>
      <c r="F45" t="s">
        <v>129</v>
      </c>
      <c r="G45" t="s">
        <v>192</v>
      </c>
      <c r="H45">
        <v>36.67</v>
      </c>
      <c r="I45" s="37">
        <v>407.05310370269899</v>
      </c>
      <c r="J45" s="37">
        <v>412.33597730320002</v>
      </c>
      <c r="K45" s="37">
        <v>-5.2828736005010342</v>
      </c>
      <c r="L45">
        <v>4</v>
      </c>
      <c r="M45" t="s">
        <v>128</v>
      </c>
      <c r="N45" s="37"/>
      <c r="O45" s="37"/>
      <c r="P45" s="37">
        <v>412.33597730320002</v>
      </c>
      <c r="Q45" s="37"/>
      <c r="R45" s="3"/>
      <c r="S45" s="9">
        <v>0.46176948856974176</v>
      </c>
      <c r="T45">
        <v>150</v>
      </c>
      <c r="U45">
        <f t="shared" si="0"/>
        <v>2.5</v>
      </c>
    </row>
    <row r="46" spans="1:21">
      <c r="A46" s="35" t="s">
        <v>279</v>
      </c>
      <c r="B46" s="35" t="s">
        <v>212</v>
      </c>
      <c r="C46" s="35" t="s">
        <v>280</v>
      </c>
      <c r="D46" s="35">
        <v>44288.208807870396</v>
      </c>
      <c r="E46" s="35" t="s">
        <v>191</v>
      </c>
      <c r="F46" s="35" t="s">
        <v>129</v>
      </c>
      <c r="G46" s="35" t="s">
        <v>214</v>
      </c>
      <c r="H46" s="35">
        <v>1</v>
      </c>
      <c r="I46" s="39">
        <v>32.2134038995544</v>
      </c>
      <c r="J46" s="39">
        <v>30.446577844186901</v>
      </c>
      <c r="K46" s="37">
        <v>1.766826055367499</v>
      </c>
      <c r="N46" s="37"/>
      <c r="O46" s="37"/>
      <c r="P46" s="37"/>
      <c r="Q46" s="37"/>
      <c r="R46" s="3"/>
      <c r="U46">
        <f t="shared" si="0"/>
        <v>0</v>
      </c>
    </row>
    <row r="47" spans="1:21">
      <c r="A47" t="s">
        <v>112</v>
      </c>
      <c r="B47" t="s">
        <v>281</v>
      </c>
      <c r="C47" t="s">
        <v>282</v>
      </c>
      <c r="D47">
        <v>44288.211365740703</v>
      </c>
      <c r="E47" t="s">
        <v>191</v>
      </c>
      <c r="F47" t="s">
        <v>129</v>
      </c>
      <c r="G47" t="s">
        <v>192</v>
      </c>
      <c r="H47">
        <v>36.67</v>
      </c>
      <c r="I47" s="37">
        <v>400.41153837678502</v>
      </c>
      <c r="J47" s="37">
        <v>414.17210654820502</v>
      </c>
      <c r="K47" s="37">
        <v>-13.760568171420005</v>
      </c>
      <c r="L47">
        <v>4</v>
      </c>
      <c r="M47" t="s">
        <v>128</v>
      </c>
      <c r="N47" s="37"/>
      <c r="O47" s="37"/>
      <c r="P47" s="37">
        <v>414.17210654820502</v>
      </c>
      <c r="Q47" s="37"/>
      <c r="R47" s="3"/>
      <c r="S47" s="9">
        <v>0.46382574489731043</v>
      </c>
      <c r="T47">
        <v>180</v>
      </c>
      <c r="U47">
        <f t="shared" si="0"/>
        <v>3</v>
      </c>
    </row>
    <row r="48" spans="1:21">
      <c r="A48" t="s">
        <v>111</v>
      </c>
      <c r="B48" t="s">
        <v>283</v>
      </c>
      <c r="C48" t="s">
        <v>284</v>
      </c>
      <c r="D48">
        <v>44288.213912036997</v>
      </c>
      <c r="E48" t="s">
        <v>191</v>
      </c>
      <c r="F48" t="s">
        <v>129</v>
      </c>
      <c r="G48" t="s">
        <v>192</v>
      </c>
      <c r="H48">
        <v>36.67</v>
      </c>
      <c r="I48" s="37">
        <v>399.95759557691599</v>
      </c>
      <c r="J48" s="37">
        <v>425.59334565830801</v>
      </c>
      <c r="K48" s="37">
        <v>-25.635750081392018</v>
      </c>
      <c r="L48">
        <v>4</v>
      </c>
      <c r="M48" t="s">
        <v>128</v>
      </c>
      <c r="N48" s="37"/>
      <c r="O48" s="37"/>
      <c r="P48" s="37">
        <v>425.59334565830801</v>
      </c>
      <c r="Q48" s="37"/>
      <c r="R48" s="3"/>
      <c r="S48" s="9">
        <v>0.47661623622721666</v>
      </c>
      <c r="T48">
        <v>210</v>
      </c>
      <c r="U48">
        <f t="shared" si="0"/>
        <v>3.5</v>
      </c>
    </row>
    <row r="49" spans="1:21">
      <c r="A49" t="s">
        <v>110</v>
      </c>
      <c r="B49" t="s">
        <v>285</v>
      </c>
      <c r="C49" t="s">
        <v>286</v>
      </c>
      <c r="D49">
        <v>44288.216435185197</v>
      </c>
      <c r="E49" t="s">
        <v>191</v>
      </c>
      <c r="F49" t="s">
        <v>129</v>
      </c>
      <c r="G49" t="s">
        <v>192</v>
      </c>
      <c r="H49">
        <v>36.67</v>
      </c>
      <c r="I49" s="37">
        <v>366.07085089189002</v>
      </c>
      <c r="J49" s="37">
        <v>424.16341680745899</v>
      </c>
      <c r="K49" s="37">
        <v>-58.092565915568969</v>
      </c>
      <c r="L49">
        <v>4</v>
      </c>
      <c r="M49" t="s">
        <v>128</v>
      </c>
      <c r="N49" s="37"/>
      <c r="O49" s="37"/>
      <c r="P49" s="37">
        <v>424.16341680745899</v>
      </c>
      <c r="Q49" s="37"/>
      <c r="R49" s="3"/>
      <c r="S49" s="9">
        <v>0.47501487823156896</v>
      </c>
      <c r="T49">
        <v>240</v>
      </c>
      <c r="U49">
        <f t="shared" si="0"/>
        <v>4</v>
      </c>
    </row>
    <row r="50" spans="1:21">
      <c r="A50" t="s">
        <v>109</v>
      </c>
      <c r="B50" t="s">
        <v>287</v>
      </c>
      <c r="C50" t="s">
        <v>288</v>
      </c>
      <c r="D50">
        <v>44288.218946759298</v>
      </c>
      <c r="E50" t="s">
        <v>191</v>
      </c>
      <c r="F50" t="s">
        <v>129</v>
      </c>
      <c r="G50" t="s">
        <v>192</v>
      </c>
      <c r="H50">
        <v>36.67</v>
      </c>
      <c r="I50" s="37">
        <v>513.92175495431002</v>
      </c>
      <c r="J50" s="37">
        <v>432.66501391964903</v>
      </c>
      <c r="K50" s="37">
        <v>81.25674103466099</v>
      </c>
      <c r="L50">
        <v>4</v>
      </c>
      <c r="M50" t="s">
        <v>128</v>
      </c>
      <c r="N50" s="37"/>
      <c r="O50" s="37"/>
      <c r="P50" s="37">
        <v>432.66501391964903</v>
      </c>
      <c r="Q50" s="37"/>
      <c r="R50" s="3"/>
      <c r="S50" s="9">
        <v>0.48453570194478884</v>
      </c>
      <c r="T50">
        <v>300</v>
      </c>
      <c r="U50">
        <f t="shared" si="0"/>
        <v>5</v>
      </c>
    </row>
    <row r="51" spans="1:21">
      <c r="A51" t="s">
        <v>108</v>
      </c>
      <c r="B51" t="s">
        <v>289</v>
      </c>
      <c r="C51" t="s">
        <v>290</v>
      </c>
      <c r="D51">
        <v>44288.221481481502</v>
      </c>
      <c r="E51" t="s">
        <v>191</v>
      </c>
      <c r="F51" t="s">
        <v>129</v>
      </c>
      <c r="G51" t="s">
        <v>192</v>
      </c>
      <c r="H51">
        <v>36.67</v>
      </c>
      <c r="I51" s="37">
        <v>1213.33722391947</v>
      </c>
      <c r="J51" s="37">
        <v>915.01235190084901</v>
      </c>
      <c r="K51" s="37">
        <v>298.32487201862102</v>
      </c>
      <c r="L51" t="s">
        <v>321</v>
      </c>
      <c r="N51" s="37">
        <v>915.01235190084901</v>
      </c>
      <c r="O51" s="37">
        <v>870.88293789123202</v>
      </c>
      <c r="P51" s="37">
        <v>892.94764489604052</v>
      </c>
      <c r="Q51" s="37">
        <v>31.204207895988809</v>
      </c>
      <c r="R51" s="3">
        <v>3.4945170721203581E-2</v>
      </c>
    </row>
    <row r="52" spans="1:21">
      <c r="A52" t="s">
        <v>107</v>
      </c>
      <c r="B52" t="s">
        <v>291</v>
      </c>
      <c r="C52" t="s">
        <v>292</v>
      </c>
      <c r="D52">
        <v>44288.224027777796</v>
      </c>
      <c r="E52" t="s">
        <v>191</v>
      </c>
      <c r="F52" t="s">
        <v>129</v>
      </c>
      <c r="G52" t="s">
        <v>192</v>
      </c>
      <c r="H52">
        <v>36.67</v>
      </c>
      <c r="I52" s="37">
        <v>805.28442113368499</v>
      </c>
      <c r="J52" s="37">
        <v>870.88293789123202</v>
      </c>
      <c r="K52" s="37">
        <v>-65.598516757547031</v>
      </c>
      <c r="L52" t="s">
        <v>322</v>
      </c>
      <c r="N52" s="37"/>
      <c r="O52" s="37"/>
      <c r="P52" s="37"/>
      <c r="Q52" s="37"/>
      <c r="R52" s="3"/>
    </row>
    <row r="53" spans="1:21">
      <c r="A53" s="35" t="s">
        <v>293</v>
      </c>
      <c r="B53" s="35" t="s">
        <v>212</v>
      </c>
      <c r="C53" s="35" t="s">
        <v>294</v>
      </c>
      <c r="D53" s="35">
        <v>44288.226574074099</v>
      </c>
      <c r="E53" s="35" t="s">
        <v>191</v>
      </c>
      <c r="F53" s="35" t="s">
        <v>129</v>
      </c>
      <c r="G53" s="35" t="s">
        <v>214</v>
      </c>
      <c r="H53" s="35">
        <v>1</v>
      </c>
      <c r="I53" s="39">
        <v>32.431998466051297</v>
      </c>
      <c r="J53" s="39">
        <v>30.384538346509999</v>
      </c>
      <c r="K53" s="37">
        <v>2.0474601195412987</v>
      </c>
      <c r="R53" s="3"/>
    </row>
    <row r="54" spans="1:21">
      <c r="A54" s="35" t="s">
        <v>295</v>
      </c>
      <c r="B54" s="35" t="s">
        <v>212</v>
      </c>
      <c r="C54" s="35" t="s">
        <v>296</v>
      </c>
      <c r="D54" s="35">
        <v>44288.229120370401</v>
      </c>
      <c r="E54" s="35" t="s">
        <v>191</v>
      </c>
      <c r="F54" s="35" t="s">
        <v>129</v>
      </c>
      <c r="G54" s="35" t="s">
        <v>214</v>
      </c>
      <c r="H54" s="35">
        <v>1</v>
      </c>
      <c r="I54" s="39">
        <v>31.657015473454798</v>
      </c>
      <c r="J54" s="39">
        <v>29.7298348843253</v>
      </c>
      <c r="K54" s="37">
        <v>1.9271805891294989</v>
      </c>
      <c r="R54" s="3"/>
    </row>
    <row r="55" spans="1:21">
      <c r="A55" s="35" t="s">
        <v>297</v>
      </c>
      <c r="B55" s="35" t="s">
        <v>212</v>
      </c>
      <c r="C55" s="35" t="s">
        <v>298</v>
      </c>
      <c r="D55" s="35">
        <v>44288.2316319444</v>
      </c>
      <c r="E55" s="35" t="s">
        <v>191</v>
      </c>
      <c r="F55" s="35" t="s">
        <v>129</v>
      </c>
      <c r="G55" s="35" t="s">
        <v>214</v>
      </c>
      <c r="H55" s="35">
        <v>1</v>
      </c>
      <c r="I55" s="39">
        <v>32.066354788011701</v>
      </c>
      <c r="J55" s="39">
        <v>30.229412667584899</v>
      </c>
      <c r="K55" s="37">
        <v>1.8369421204268015</v>
      </c>
      <c r="R55" s="3"/>
    </row>
    <row r="56" spans="1:21">
      <c r="A56" s="35" t="s">
        <v>299</v>
      </c>
      <c r="B56" s="35" t="s">
        <v>212</v>
      </c>
      <c r="C56" s="35" t="s">
        <v>300</v>
      </c>
      <c r="D56" s="35">
        <v>44288.234178240702</v>
      </c>
      <c r="E56" s="35" t="s">
        <v>191</v>
      </c>
      <c r="F56" s="35" t="s">
        <v>129</v>
      </c>
      <c r="G56" s="35" t="s">
        <v>214</v>
      </c>
      <c r="H56" s="35">
        <v>1</v>
      </c>
      <c r="I56" s="39">
        <v>32.218486125924201</v>
      </c>
      <c r="J56" s="39">
        <v>30.309280813553698</v>
      </c>
      <c r="K56" s="37">
        <v>1.9092053123705028</v>
      </c>
      <c r="R56" s="3"/>
    </row>
    <row r="57" spans="1:21">
      <c r="A57" s="35" t="s">
        <v>301</v>
      </c>
      <c r="B57" s="35" t="s">
        <v>212</v>
      </c>
      <c r="C57" s="35" t="s">
        <v>302</v>
      </c>
      <c r="D57" s="35">
        <v>44288.236712963</v>
      </c>
      <c r="E57" s="35" t="s">
        <v>191</v>
      </c>
      <c r="F57" s="35" t="s">
        <v>129</v>
      </c>
      <c r="G57" s="35" t="s">
        <v>214</v>
      </c>
      <c r="H57" s="35">
        <v>1</v>
      </c>
      <c r="I57" s="39">
        <v>31.945073128760601</v>
      </c>
      <c r="J57" s="39">
        <v>30.673114097742602</v>
      </c>
      <c r="K57" s="37">
        <v>1.2719590310179996</v>
      </c>
      <c r="R57" s="3"/>
    </row>
    <row r="58" spans="1:21">
      <c r="A58" s="35" t="s">
        <v>303</v>
      </c>
      <c r="B58" s="35" t="s">
        <v>212</v>
      </c>
      <c r="C58" s="35" t="s">
        <v>304</v>
      </c>
      <c r="D58" s="35">
        <v>44288.239247685196</v>
      </c>
      <c r="E58" s="35" t="s">
        <v>191</v>
      </c>
      <c r="F58" s="35" t="s">
        <v>129</v>
      </c>
      <c r="G58" s="35" t="s">
        <v>214</v>
      </c>
      <c r="H58" s="35">
        <v>1</v>
      </c>
      <c r="I58" s="39">
        <v>31.379030005908302</v>
      </c>
      <c r="J58" s="39">
        <v>29.984701138391099</v>
      </c>
      <c r="K58" s="37">
        <v>1.3943288675172028</v>
      </c>
      <c r="R58" s="3"/>
    </row>
    <row r="59" spans="1:21">
      <c r="A59" s="35" t="s">
        <v>305</v>
      </c>
      <c r="B59" s="35" t="s">
        <v>212</v>
      </c>
      <c r="C59" s="35" t="s">
        <v>306</v>
      </c>
      <c r="D59" s="35">
        <v>44288.241793981499</v>
      </c>
      <c r="E59" s="35" t="s">
        <v>191</v>
      </c>
      <c r="F59" s="35" t="s">
        <v>129</v>
      </c>
      <c r="G59" s="35" t="s">
        <v>214</v>
      </c>
      <c r="H59" s="35">
        <v>1</v>
      </c>
      <c r="I59" s="39">
        <v>30.361929196010699</v>
      </c>
      <c r="J59" s="39">
        <v>30.463802321173102</v>
      </c>
      <c r="K59" s="37">
        <v>-0.10187312516240254</v>
      </c>
      <c r="R59" s="3"/>
    </row>
    <row r="60" spans="1:21">
      <c r="A60" s="35" t="s">
        <v>307</v>
      </c>
      <c r="B60" s="35" t="s">
        <v>212</v>
      </c>
      <c r="C60" s="35" t="s">
        <v>308</v>
      </c>
      <c r="D60" s="35">
        <v>44288.244317129604</v>
      </c>
      <c r="E60" s="35" t="s">
        <v>191</v>
      </c>
      <c r="F60" s="35" t="s">
        <v>129</v>
      </c>
      <c r="G60" s="35" t="s">
        <v>214</v>
      </c>
      <c r="H60" s="35">
        <v>1</v>
      </c>
      <c r="I60" s="39">
        <v>29.5261268802304</v>
      </c>
      <c r="J60" s="39">
        <v>30.493421304183101</v>
      </c>
      <c r="K60" s="37">
        <v>-0.96729442395270127</v>
      </c>
      <c r="R60" s="3"/>
    </row>
    <row r="61" spans="1:21">
      <c r="A61" s="35" t="s">
        <v>309</v>
      </c>
      <c r="B61" s="35" t="s">
        <v>212</v>
      </c>
      <c r="C61" s="35" t="s">
        <v>310</v>
      </c>
      <c r="D61" s="35">
        <v>44288.246851851902</v>
      </c>
      <c r="E61" s="35" t="s">
        <v>191</v>
      </c>
      <c r="F61" s="35" t="s">
        <v>129</v>
      </c>
      <c r="G61" s="35" t="s">
        <v>214</v>
      </c>
      <c r="H61" s="35">
        <v>1</v>
      </c>
      <c r="I61" s="39">
        <v>30.367151755205601</v>
      </c>
      <c r="J61" s="39">
        <v>30.411059177914201</v>
      </c>
      <c r="K61" s="37">
        <v>-4.3907422708599597E-2</v>
      </c>
      <c r="R61" s="3"/>
    </row>
    <row r="62" spans="1:21">
      <c r="A62" s="35" t="s">
        <v>311</v>
      </c>
      <c r="B62" s="35" t="s">
        <v>212</v>
      </c>
      <c r="C62" s="35" t="s">
        <v>312</v>
      </c>
      <c r="D62" s="35">
        <v>44288.249398148102</v>
      </c>
      <c r="E62" s="35" t="s">
        <v>191</v>
      </c>
      <c r="F62" s="35" t="s">
        <v>129</v>
      </c>
      <c r="G62" s="35" t="s">
        <v>214</v>
      </c>
      <c r="H62" s="35">
        <v>1</v>
      </c>
      <c r="I62" s="39">
        <v>29.606569106843999</v>
      </c>
      <c r="J62" s="39">
        <v>30.2016462152882</v>
      </c>
      <c r="K62" s="37">
        <v>-0.59507710844420103</v>
      </c>
      <c r="R62" s="3"/>
    </row>
    <row r="63" spans="1:21">
      <c r="R63" s="3"/>
    </row>
    <row r="64" spans="1:21">
      <c r="R64" s="3"/>
    </row>
    <row r="65" spans="18:18">
      <c r="R65" s="3"/>
    </row>
    <row r="66" spans="18:18">
      <c r="R66" s="3"/>
    </row>
    <row r="67" spans="18:18">
      <c r="R67" s="3"/>
    </row>
    <row r="68" spans="18:18">
      <c r="R68" s="3"/>
    </row>
    <row r="69" spans="18:18">
      <c r="R69" s="3"/>
    </row>
    <row r="70" spans="18:18">
      <c r="R70" s="3"/>
    </row>
    <row r="71" spans="18:18">
      <c r="R71" s="3"/>
    </row>
    <row r="72" spans="18:18">
      <c r="R72" s="3"/>
    </row>
    <row r="73" spans="18:18">
      <c r="R73" s="3"/>
    </row>
    <row r="74" spans="18:18">
      <c r="R74" s="3"/>
    </row>
    <row r="75" spans="18:18">
      <c r="R75" s="3"/>
    </row>
    <row r="76" spans="18:18">
      <c r="R76" s="3"/>
    </row>
    <row r="77" spans="18:18">
      <c r="R77" s="3"/>
    </row>
    <row r="78" spans="18:18">
      <c r="R78" s="3"/>
    </row>
    <row r="79" spans="18:18">
      <c r="R79" s="3"/>
    </row>
    <row r="80" spans="18:18">
      <c r="R80" s="3"/>
    </row>
    <row r="81" spans="18:18">
      <c r="R81" s="3"/>
    </row>
    <row r="82" spans="18:18">
      <c r="R82" s="3"/>
    </row>
    <row r="83" spans="18:18">
      <c r="R83" s="3"/>
    </row>
    <row r="84" spans="18:18">
      <c r="R84" s="3"/>
    </row>
    <row r="85" spans="18:18">
      <c r="R85" s="3"/>
    </row>
    <row r="86" spans="18:18">
      <c r="R86" s="3"/>
    </row>
    <row r="87" spans="18:18">
      <c r="R87" s="3"/>
    </row>
    <row r="88" spans="18:18">
      <c r="R88" s="3"/>
    </row>
    <row r="89" spans="18:18">
      <c r="R89" s="3"/>
    </row>
    <row r="90" spans="18:18">
      <c r="R90" s="3"/>
    </row>
    <row r="91" spans="18:18">
      <c r="R91" s="3"/>
    </row>
    <row r="92" spans="18:18">
      <c r="R92" s="3"/>
    </row>
    <row r="93" spans="18:18">
      <c r="R93" s="3"/>
    </row>
  </sheetData>
  <autoFilter ref="A2:U62" xr:uid="{A92B250E-0254-E549-9AFB-9C08D82AA789}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F25BE-CA37-6A4F-9186-51FBFB83E637}">
  <dimension ref="A1:S54"/>
  <sheetViews>
    <sheetView workbookViewId="0">
      <pane ySplit="2" topLeftCell="A18" activePane="bottomLeft" state="frozen"/>
      <selection pane="bottomLeft" activeCell="L56" sqref="L56"/>
    </sheetView>
  </sheetViews>
  <sheetFormatPr baseColWidth="10" defaultRowHeight="15"/>
  <cols>
    <col min="1" max="1" width="16.6640625" customWidth="1"/>
    <col min="3" max="3" width="17.83203125" customWidth="1"/>
  </cols>
  <sheetData>
    <row r="1" spans="1:19">
      <c r="A1" s="45" t="s">
        <v>129</v>
      </c>
      <c r="B1" s="45"/>
      <c r="C1" s="45"/>
      <c r="D1" s="45"/>
      <c r="E1" s="45"/>
      <c r="F1" s="45"/>
      <c r="G1" s="45"/>
      <c r="H1" s="45"/>
      <c r="I1" s="45" t="s">
        <v>323</v>
      </c>
      <c r="P1" s="20" t="s">
        <v>313</v>
      </c>
      <c r="Q1" s="4">
        <f>'Summary Exp.1'!H5</f>
        <v>892.94764489604052</v>
      </c>
    </row>
    <row r="2" spans="1:19">
      <c r="A2" s="45" t="s">
        <v>179</v>
      </c>
      <c r="B2" s="45" t="s">
        <v>180</v>
      </c>
      <c r="C2" s="45" t="s">
        <v>181</v>
      </c>
      <c r="D2" s="45" t="s">
        <v>182</v>
      </c>
      <c r="E2" s="45" t="s">
        <v>183</v>
      </c>
      <c r="F2" s="45" t="s">
        <v>184</v>
      </c>
      <c r="G2" s="45" t="s">
        <v>185</v>
      </c>
      <c r="H2" s="45" t="s">
        <v>186</v>
      </c>
      <c r="I2" s="45" t="s">
        <v>187</v>
      </c>
      <c r="J2" s="34" t="s">
        <v>131</v>
      </c>
      <c r="K2" s="34" t="s">
        <v>315</v>
      </c>
      <c r="L2" s="34" t="s">
        <v>316</v>
      </c>
      <c r="M2" s="34" t="s">
        <v>317</v>
      </c>
      <c r="N2" s="34" t="s">
        <v>318</v>
      </c>
      <c r="O2" s="34" t="s">
        <v>125</v>
      </c>
      <c r="P2" s="34" t="s">
        <v>137</v>
      </c>
      <c r="Q2" s="40" t="s">
        <v>126</v>
      </c>
      <c r="R2" s="34" t="s">
        <v>319</v>
      </c>
      <c r="S2" s="34" t="s">
        <v>320</v>
      </c>
    </row>
    <row r="3" spans="1:19">
      <c r="A3" t="s">
        <v>86</v>
      </c>
      <c r="B3" t="s">
        <v>273</v>
      </c>
      <c r="C3" t="s">
        <v>324</v>
      </c>
      <c r="D3">
        <v>44295.605231481502</v>
      </c>
      <c r="E3" t="s">
        <v>191</v>
      </c>
      <c r="F3" t="s">
        <v>129</v>
      </c>
      <c r="H3">
        <v>36.67</v>
      </c>
      <c r="I3">
        <v>870.82426998750304</v>
      </c>
      <c r="J3">
        <v>10</v>
      </c>
      <c r="K3" t="s">
        <v>127</v>
      </c>
      <c r="N3" s="37">
        <f>I3</f>
        <v>870.82426998750304</v>
      </c>
      <c r="Q3" s="9">
        <f t="shared" ref="Q3:Q11" si="0">N3/$Q$1</f>
        <v>0.97522433142078213</v>
      </c>
      <c r="R3" s="33">
        <v>0</v>
      </c>
      <c r="S3">
        <f t="shared" ref="S3:S16" si="1">R3/60</f>
        <v>0</v>
      </c>
    </row>
    <row r="4" spans="1:19">
      <c r="A4" t="s">
        <v>85</v>
      </c>
      <c r="B4" t="s">
        <v>275</v>
      </c>
      <c r="C4" t="s">
        <v>325</v>
      </c>
      <c r="D4">
        <v>44295.609479166698</v>
      </c>
      <c r="E4" t="s">
        <v>191</v>
      </c>
      <c r="F4" t="s">
        <v>129</v>
      </c>
      <c r="H4">
        <v>36.67</v>
      </c>
      <c r="I4">
        <v>850.92454739210598</v>
      </c>
      <c r="J4">
        <v>8</v>
      </c>
      <c r="K4" t="s">
        <v>127</v>
      </c>
      <c r="N4" s="37">
        <f t="shared" ref="N4:N16" si="2">I4</f>
        <v>850.92454739210598</v>
      </c>
      <c r="Q4" s="9">
        <f t="shared" si="0"/>
        <v>0.95293890101605339</v>
      </c>
      <c r="R4" s="33">
        <v>0</v>
      </c>
      <c r="S4">
        <f t="shared" si="1"/>
        <v>0</v>
      </c>
    </row>
    <row r="5" spans="1:19">
      <c r="A5" t="s">
        <v>84</v>
      </c>
      <c r="B5" t="s">
        <v>277</v>
      </c>
      <c r="C5" t="s">
        <v>326</v>
      </c>
      <c r="D5">
        <v>44295.613738425898</v>
      </c>
      <c r="E5" t="s">
        <v>191</v>
      </c>
      <c r="F5" t="s">
        <v>129</v>
      </c>
      <c r="H5">
        <v>36.67</v>
      </c>
      <c r="I5">
        <v>713.63721186857197</v>
      </c>
      <c r="J5">
        <v>8</v>
      </c>
      <c r="K5" t="s">
        <v>128</v>
      </c>
      <c r="N5" s="37">
        <f t="shared" si="2"/>
        <v>713.63721186857197</v>
      </c>
      <c r="Q5" s="9">
        <f t="shared" si="0"/>
        <v>0.79919266929883181</v>
      </c>
      <c r="R5" s="33">
        <v>0</v>
      </c>
      <c r="S5">
        <f t="shared" si="1"/>
        <v>0</v>
      </c>
    </row>
    <row r="6" spans="1:19">
      <c r="A6" t="s">
        <v>83</v>
      </c>
      <c r="B6" t="s">
        <v>281</v>
      </c>
      <c r="C6" t="s">
        <v>327</v>
      </c>
      <c r="D6">
        <v>44295.617974537003</v>
      </c>
      <c r="E6" t="s">
        <v>191</v>
      </c>
      <c r="F6" t="s">
        <v>129</v>
      </c>
      <c r="H6">
        <v>36.67</v>
      </c>
      <c r="I6">
        <v>527.40456684255298</v>
      </c>
      <c r="J6">
        <v>8</v>
      </c>
      <c r="K6" t="s">
        <v>128</v>
      </c>
      <c r="N6" s="37">
        <f t="shared" si="2"/>
        <v>527.40456684255298</v>
      </c>
      <c r="Q6" s="9">
        <f t="shared" si="0"/>
        <v>0.59063324692900099</v>
      </c>
      <c r="R6" s="33">
        <v>30</v>
      </c>
      <c r="S6">
        <f t="shared" si="1"/>
        <v>0.5</v>
      </c>
    </row>
    <row r="7" spans="1:19">
      <c r="A7" t="s">
        <v>82</v>
      </c>
      <c r="B7" t="s">
        <v>283</v>
      </c>
      <c r="C7" t="s">
        <v>328</v>
      </c>
      <c r="D7">
        <v>44295.622222222199</v>
      </c>
      <c r="E7" t="s">
        <v>191</v>
      </c>
      <c r="F7" t="s">
        <v>129</v>
      </c>
      <c r="H7">
        <v>36.67</v>
      </c>
      <c r="I7">
        <v>510.87732291256202</v>
      </c>
      <c r="J7">
        <v>8</v>
      </c>
      <c r="K7" t="s">
        <v>128</v>
      </c>
      <c r="N7" s="37">
        <f t="shared" si="2"/>
        <v>510.87732291256202</v>
      </c>
      <c r="Q7" s="85">
        <f t="shared" si="0"/>
        <v>0.57212460980513569</v>
      </c>
      <c r="R7" s="33">
        <v>60</v>
      </c>
      <c r="S7">
        <f t="shared" si="1"/>
        <v>1</v>
      </c>
    </row>
    <row r="8" spans="1:19">
      <c r="A8" t="s">
        <v>81</v>
      </c>
      <c r="B8" t="s">
        <v>285</v>
      </c>
      <c r="C8" t="s">
        <v>329</v>
      </c>
      <c r="D8">
        <v>44295.626458333303</v>
      </c>
      <c r="E8" t="s">
        <v>191</v>
      </c>
      <c r="F8" t="s">
        <v>129</v>
      </c>
      <c r="H8">
        <v>36.67</v>
      </c>
      <c r="I8">
        <v>538.26951429690996</v>
      </c>
      <c r="J8">
        <v>8</v>
      </c>
      <c r="K8" t="s">
        <v>128</v>
      </c>
      <c r="N8" s="37">
        <f t="shared" si="2"/>
        <v>538.26951429690996</v>
      </c>
      <c r="Q8" s="9">
        <f t="shared" si="0"/>
        <v>0.60280075475150263</v>
      </c>
      <c r="R8" s="33">
        <v>90</v>
      </c>
      <c r="S8">
        <f t="shared" si="1"/>
        <v>1.5</v>
      </c>
    </row>
    <row r="9" spans="1:19">
      <c r="A9" t="s">
        <v>80</v>
      </c>
      <c r="B9" t="s">
        <v>287</v>
      </c>
      <c r="C9" t="s">
        <v>330</v>
      </c>
      <c r="D9">
        <v>44295.630706018499</v>
      </c>
      <c r="E9" t="s">
        <v>191</v>
      </c>
      <c r="F9" t="s">
        <v>129</v>
      </c>
      <c r="H9">
        <v>36.67</v>
      </c>
      <c r="I9">
        <v>530.62630365583504</v>
      </c>
      <c r="J9">
        <v>8</v>
      </c>
      <c r="K9" t="s">
        <v>128</v>
      </c>
      <c r="N9" s="37">
        <f t="shared" si="2"/>
        <v>530.62630365583504</v>
      </c>
      <c r="Q9" s="9">
        <f t="shared" si="0"/>
        <v>0.59424122644683386</v>
      </c>
      <c r="R9" s="33">
        <v>120</v>
      </c>
      <c r="S9">
        <f t="shared" si="1"/>
        <v>2</v>
      </c>
    </row>
    <row r="10" spans="1:19">
      <c r="A10" t="s">
        <v>79</v>
      </c>
      <c r="B10" t="s">
        <v>289</v>
      </c>
      <c r="C10" t="s">
        <v>331</v>
      </c>
      <c r="D10">
        <v>44295.634953703702</v>
      </c>
      <c r="E10" t="s">
        <v>191</v>
      </c>
      <c r="F10" t="s">
        <v>129</v>
      </c>
      <c r="H10">
        <v>36.67</v>
      </c>
      <c r="I10">
        <v>536.54116949664399</v>
      </c>
      <c r="J10">
        <v>8</v>
      </c>
      <c r="K10" t="s">
        <v>128</v>
      </c>
      <c r="N10" s="37">
        <f t="shared" si="2"/>
        <v>536.54116949664399</v>
      </c>
      <c r="Q10" s="9">
        <f t="shared" si="0"/>
        <v>0.60086520476697114</v>
      </c>
      <c r="R10" s="33">
        <v>150</v>
      </c>
      <c r="S10">
        <f t="shared" si="1"/>
        <v>2.5</v>
      </c>
    </row>
    <row r="11" spans="1:19">
      <c r="A11" t="s">
        <v>78</v>
      </c>
      <c r="B11" t="s">
        <v>291</v>
      </c>
      <c r="C11" t="s">
        <v>332</v>
      </c>
      <c r="D11">
        <v>44295.639212962997</v>
      </c>
      <c r="E11" t="s">
        <v>191</v>
      </c>
      <c r="F11" t="s">
        <v>129</v>
      </c>
      <c r="H11">
        <v>36.67</v>
      </c>
      <c r="I11">
        <v>503.702666159437</v>
      </c>
      <c r="J11">
        <v>8</v>
      </c>
      <c r="K11" t="s">
        <v>128</v>
      </c>
      <c r="N11" s="37">
        <f t="shared" si="2"/>
        <v>503.702666159437</v>
      </c>
      <c r="Q11" s="9">
        <f t="shared" si="0"/>
        <v>0.56408980866742697</v>
      </c>
      <c r="R11" s="33">
        <v>180</v>
      </c>
      <c r="S11">
        <f t="shared" si="1"/>
        <v>3</v>
      </c>
    </row>
    <row r="12" spans="1:19">
      <c r="A12" s="46" t="s">
        <v>257</v>
      </c>
      <c r="B12" s="46" t="s">
        <v>207</v>
      </c>
      <c r="C12" s="46" t="s">
        <v>258</v>
      </c>
      <c r="D12" s="46">
        <v>44295.643460648098</v>
      </c>
      <c r="E12" s="46" t="s">
        <v>191</v>
      </c>
      <c r="F12" s="46" t="s">
        <v>129</v>
      </c>
      <c r="G12" s="46" t="s">
        <v>214</v>
      </c>
      <c r="H12" s="46">
        <v>1</v>
      </c>
      <c r="I12" s="46">
        <v>29.8150898848791</v>
      </c>
      <c r="N12" s="37"/>
      <c r="Q12" s="9"/>
    </row>
    <row r="13" spans="1:19">
      <c r="A13" t="s">
        <v>77</v>
      </c>
      <c r="B13" t="s">
        <v>333</v>
      </c>
      <c r="C13" t="s">
        <v>334</v>
      </c>
      <c r="D13">
        <v>44295.647731481498</v>
      </c>
      <c r="E13" t="s">
        <v>191</v>
      </c>
      <c r="F13" t="s">
        <v>129</v>
      </c>
      <c r="G13" t="s">
        <v>192</v>
      </c>
      <c r="H13">
        <v>36.67</v>
      </c>
      <c r="I13">
        <v>525.79208878481995</v>
      </c>
      <c r="J13">
        <v>8</v>
      </c>
      <c r="K13" t="s">
        <v>128</v>
      </c>
      <c r="N13" s="37">
        <f t="shared" si="2"/>
        <v>525.79208878481995</v>
      </c>
      <c r="Q13" s="9">
        <f t="shared" ref="Q13:Q31" si="3">N13/$Q$1</f>
        <v>0.58882745454357988</v>
      </c>
      <c r="R13" s="33">
        <v>210</v>
      </c>
      <c r="S13">
        <f t="shared" si="1"/>
        <v>3.5</v>
      </c>
    </row>
    <row r="14" spans="1:19">
      <c r="A14" t="s">
        <v>76</v>
      </c>
      <c r="B14" t="s">
        <v>335</v>
      </c>
      <c r="C14" t="s">
        <v>336</v>
      </c>
      <c r="D14">
        <v>44295.651967592603</v>
      </c>
      <c r="E14" t="s">
        <v>191</v>
      </c>
      <c r="F14" t="s">
        <v>129</v>
      </c>
      <c r="G14" t="s">
        <v>192</v>
      </c>
      <c r="H14">
        <v>36.67</v>
      </c>
      <c r="I14">
        <v>527.56729708709895</v>
      </c>
      <c r="J14">
        <v>8</v>
      </c>
      <c r="K14" t="s">
        <v>128</v>
      </c>
      <c r="N14" s="37">
        <f t="shared" si="2"/>
        <v>527.56729708709895</v>
      </c>
      <c r="Q14" s="9">
        <f t="shared" si="3"/>
        <v>0.59081548633069059</v>
      </c>
      <c r="R14" s="33">
        <v>240</v>
      </c>
      <c r="S14">
        <f t="shared" si="1"/>
        <v>4</v>
      </c>
    </row>
    <row r="15" spans="1:19">
      <c r="A15" t="s">
        <v>75</v>
      </c>
      <c r="B15" t="s">
        <v>337</v>
      </c>
      <c r="C15" t="s">
        <v>338</v>
      </c>
      <c r="D15">
        <v>44295.6562037037</v>
      </c>
      <c r="E15" t="s">
        <v>191</v>
      </c>
      <c r="F15" t="s">
        <v>129</v>
      </c>
      <c r="G15" t="s">
        <v>192</v>
      </c>
      <c r="H15">
        <v>36.67</v>
      </c>
      <c r="I15">
        <v>537.01708267735899</v>
      </c>
      <c r="J15">
        <v>8</v>
      </c>
      <c r="K15" t="s">
        <v>128</v>
      </c>
      <c r="N15" s="37">
        <f t="shared" si="2"/>
        <v>537.01708267735899</v>
      </c>
      <c r="Q15" s="9">
        <f t="shared" si="3"/>
        <v>0.60139817350644342</v>
      </c>
      <c r="R15" s="33">
        <v>270</v>
      </c>
      <c r="S15">
        <f t="shared" si="1"/>
        <v>4.5</v>
      </c>
    </row>
    <row r="16" spans="1:19">
      <c r="A16" t="s">
        <v>74</v>
      </c>
      <c r="B16" t="s">
        <v>339</v>
      </c>
      <c r="C16" t="s">
        <v>340</v>
      </c>
      <c r="D16">
        <v>44295.660474536999</v>
      </c>
      <c r="E16" t="s">
        <v>191</v>
      </c>
      <c r="F16" t="s">
        <v>129</v>
      </c>
      <c r="G16" t="s">
        <v>192</v>
      </c>
      <c r="H16">
        <v>36.67</v>
      </c>
      <c r="I16">
        <v>517.68314822352102</v>
      </c>
      <c r="J16">
        <v>8</v>
      </c>
      <c r="K16" t="s">
        <v>128</v>
      </c>
      <c r="N16" s="37">
        <f t="shared" si="2"/>
        <v>517.68314822352102</v>
      </c>
      <c r="Q16" s="9">
        <f t="shared" si="3"/>
        <v>0.57974636159524351</v>
      </c>
      <c r="R16" s="33">
        <v>300</v>
      </c>
      <c r="S16">
        <f t="shared" si="1"/>
        <v>5</v>
      </c>
    </row>
    <row r="17" spans="1:19">
      <c r="A17" t="s">
        <v>59</v>
      </c>
      <c r="B17" t="s">
        <v>341</v>
      </c>
      <c r="C17" t="s">
        <v>342</v>
      </c>
      <c r="D17">
        <v>44295.664722222202</v>
      </c>
      <c r="E17" t="s">
        <v>191</v>
      </c>
      <c r="F17" t="s">
        <v>129</v>
      </c>
      <c r="G17" t="s">
        <v>192</v>
      </c>
      <c r="H17">
        <v>36.67</v>
      </c>
      <c r="I17">
        <v>876.16448908895097</v>
      </c>
      <c r="J17">
        <v>10</v>
      </c>
      <c r="K17" t="s">
        <v>127</v>
      </c>
      <c r="N17" s="37">
        <f>I17</f>
        <v>876.16448908895097</v>
      </c>
      <c r="Q17" s="9">
        <f t="shared" si="3"/>
        <v>0.98120477062342948</v>
      </c>
      <c r="R17" s="33">
        <v>0</v>
      </c>
      <c r="S17">
        <f>R17/60</f>
        <v>0</v>
      </c>
    </row>
    <row r="18" spans="1:19">
      <c r="A18" t="s">
        <v>58</v>
      </c>
      <c r="B18" t="s">
        <v>343</v>
      </c>
      <c r="C18" t="s">
        <v>344</v>
      </c>
      <c r="D18">
        <v>44295.668958333299</v>
      </c>
      <c r="E18" t="s">
        <v>191</v>
      </c>
      <c r="F18" t="s">
        <v>129</v>
      </c>
      <c r="G18" t="s">
        <v>192</v>
      </c>
      <c r="H18">
        <v>36.67</v>
      </c>
      <c r="I18">
        <v>852.83265201351298</v>
      </c>
      <c r="J18">
        <v>10</v>
      </c>
      <c r="K18" t="s">
        <v>127</v>
      </c>
      <c r="L18" s="37">
        <f>I18</f>
        <v>852.83265201351298</v>
      </c>
      <c r="M18" s="37">
        <f>I19</f>
        <v>934.10802714553301</v>
      </c>
      <c r="N18" s="37">
        <f>AVERAGE(L18:M18)</f>
        <v>893.47033957952294</v>
      </c>
      <c r="O18" s="37">
        <f t="shared" ref="O18:O31" si="4">STDEV(L18:M18)</f>
        <v>57.470368899331852</v>
      </c>
      <c r="P18" s="44">
        <f t="shared" ref="P18:P31" si="5">O18/N18</f>
        <v>6.4322637645003469E-2</v>
      </c>
      <c r="Q18" s="9">
        <f t="shared" si="3"/>
        <v>1.0005853587122044</v>
      </c>
      <c r="R18" s="33">
        <v>0</v>
      </c>
      <c r="S18">
        <f t="shared" ref="S18:S31" si="6">R18/60</f>
        <v>0</v>
      </c>
    </row>
    <row r="19" spans="1:19">
      <c r="A19" t="s">
        <v>57</v>
      </c>
      <c r="B19" t="s">
        <v>345</v>
      </c>
      <c r="C19" t="s">
        <v>346</v>
      </c>
      <c r="D19">
        <v>44295.673194444404</v>
      </c>
      <c r="E19" t="s">
        <v>191</v>
      </c>
      <c r="F19" t="s">
        <v>129</v>
      </c>
      <c r="G19" t="s">
        <v>192</v>
      </c>
      <c r="H19">
        <v>36.67</v>
      </c>
      <c r="I19">
        <v>934.10802714553301</v>
      </c>
      <c r="J19">
        <v>10</v>
      </c>
      <c r="K19" t="s">
        <v>128</v>
      </c>
      <c r="L19" s="37">
        <f>I20</f>
        <v>794.51798977389501</v>
      </c>
      <c r="M19" s="37">
        <f>I21</f>
        <v>794.84609872706699</v>
      </c>
      <c r="N19" s="37">
        <f t="shared" ref="N19:N31" si="7">AVERAGE(L19:M19)</f>
        <v>794.682044250481</v>
      </c>
      <c r="O19" s="37">
        <f t="shared" si="4"/>
        <v>0.23200806575592445</v>
      </c>
      <c r="P19" s="3">
        <f t="shared" si="5"/>
        <v>2.919508090493565E-4</v>
      </c>
      <c r="Q19" s="9">
        <f t="shared" si="3"/>
        <v>0.88995368182308177</v>
      </c>
      <c r="R19" s="33">
        <v>0</v>
      </c>
      <c r="S19">
        <f t="shared" si="6"/>
        <v>0</v>
      </c>
    </row>
    <row r="20" spans="1:19">
      <c r="A20" t="s">
        <v>56</v>
      </c>
      <c r="B20" t="s">
        <v>347</v>
      </c>
      <c r="C20" t="s">
        <v>348</v>
      </c>
      <c r="D20">
        <v>44295.6774421296</v>
      </c>
      <c r="E20" t="s">
        <v>191</v>
      </c>
      <c r="F20" t="s">
        <v>129</v>
      </c>
      <c r="G20" t="s">
        <v>192</v>
      </c>
      <c r="H20">
        <v>36.67</v>
      </c>
      <c r="I20">
        <v>794.51798977389501</v>
      </c>
      <c r="J20">
        <v>10</v>
      </c>
      <c r="K20" t="s">
        <v>128</v>
      </c>
      <c r="L20" s="37">
        <f>I22</f>
        <v>577.75300447279903</v>
      </c>
      <c r="M20" s="37">
        <f>I24</f>
        <v>597.06104301872404</v>
      </c>
      <c r="N20" s="37">
        <f t="shared" si="7"/>
        <v>587.40702374576153</v>
      </c>
      <c r="O20" s="37">
        <f t="shared" si="4"/>
        <v>13.652844987234815</v>
      </c>
      <c r="P20" s="3">
        <f t="shared" si="5"/>
        <v>2.3242563393562635E-2</v>
      </c>
      <c r="Q20" s="9">
        <f t="shared" si="3"/>
        <v>0.65782918752660924</v>
      </c>
      <c r="R20" s="33">
        <v>30</v>
      </c>
      <c r="S20">
        <f t="shared" si="6"/>
        <v>0.5</v>
      </c>
    </row>
    <row r="21" spans="1:19">
      <c r="A21" t="s">
        <v>55</v>
      </c>
      <c r="B21" t="s">
        <v>349</v>
      </c>
      <c r="C21" t="s">
        <v>350</v>
      </c>
      <c r="D21">
        <v>44295.681689814803</v>
      </c>
      <c r="E21" t="s">
        <v>191</v>
      </c>
      <c r="F21" t="s">
        <v>129</v>
      </c>
      <c r="G21" t="s">
        <v>192</v>
      </c>
      <c r="H21">
        <v>36.67</v>
      </c>
      <c r="I21">
        <v>794.84609872706699</v>
      </c>
      <c r="J21">
        <v>10</v>
      </c>
      <c r="K21" t="s">
        <v>128</v>
      </c>
      <c r="L21" s="37">
        <f>I25</f>
        <v>602.81906205042003</v>
      </c>
      <c r="M21" s="37">
        <f>I26</f>
        <v>591.093422060374</v>
      </c>
      <c r="N21" s="37">
        <f t="shared" si="7"/>
        <v>596.95624205539707</v>
      </c>
      <c r="O21" s="37">
        <f t="shared" si="4"/>
        <v>8.2912795507137123</v>
      </c>
      <c r="P21" s="3">
        <f t="shared" si="5"/>
        <v>1.3889258485958319E-2</v>
      </c>
      <c r="Q21" s="9">
        <f t="shared" si="3"/>
        <v>0.66852322806103193</v>
      </c>
      <c r="R21" s="33">
        <v>60</v>
      </c>
      <c r="S21">
        <f t="shared" si="6"/>
        <v>1</v>
      </c>
    </row>
    <row r="22" spans="1:19">
      <c r="A22" t="s">
        <v>54</v>
      </c>
      <c r="B22" t="s">
        <v>351</v>
      </c>
      <c r="C22" t="s">
        <v>352</v>
      </c>
      <c r="D22">
        <v>44295.6859259259</v>
      </c>
      <c r="E22" t="s">
        <v>191</v>
      </c>
      <c r="F22" t="s">
        <v>129</v>
      </c>
      <c r="G22" t="s">
        <v>192</v>
      </c>
      <c r="H22">
        <v>36.67</v>
      </c>
      <c r="I22">
        <v>577.75300447279903</v>
      </c>
      <c r="J22">
        <v>10</v>
      </c>
      <c r="K22" t="s">
        <v>128</v>
      </c>
      <c r="L22" s="37">
        <f>I27</f>
        <v>578.71283244384904</v>
      </c>
      <c r="M22" s="37">
        <f>I28</f>
        <v>591.34225417831703</v>
      </c>
      <c r="N22" s="37">
        <f t="shared" si="7"/>
        <v>585.02754331108304</v>
      </c>
      <c r="O22" s="37">
        <f t="shared" si="4"/>
        <v>8.930349750907089</v>
      </c>
      <c r="P22" s="3">
        <f t="shared" si="5"/>
        <v>1.5264836421827164E-2</v>
      </c>
      <c r="Q22" s="9">
        <f t="shared" si="3"/>
        <v>0.65516443954470993</v>
      </c>
      <c r="R22" s="33">
        <v>90</v>
      </c>
      <c r="S22">
        <f t="shared" si="6"/>
        <v>1.5</v>
      </c>
    </row>
    <row r="23" spans="1:19">
      <c r="A23" s="46" t="s">
        <v>279</v>
      </c>
      <c r="B23" s="46" t="s">
        <v>207</v>
      </c>
      <c r="C23" s="46" t="s">
        <v>280</v>
      </c>
      <c r="D23" s="46">
        <v>44295.690173611103</v>
      </c>
      <c r="E23" s="46" t="s">
        <v>191</v>
      </c>
      <c r="F23" s="46" t="s">
        <v>129</v>
      </c>
      <c r="G23" s="46" t="s">
        <v>214</v>
      </c>
      <c r="H23" s="46">
        <v>1</v>
      </c>
      <c r="I23" s="46">
        <v>29.599978755327601</v>
      </c>
      <c r="J23">
        <v>10</v>
      </c>
      <c r="K23" t="s">
        <v>128</v>
      </c>
      <c r="L23" s="37">
        <f>I29</f>
        <v>518.30861258412403</v>
      </c>
      <c r="M23" s="37">
        <f>I30</f>
        <v>601.47878915116905</v>
      </c>
      <c r="N23" s="37">
        <f t="shared" si="7"/>
        <v>559.89370086764654</v>
      </c>
      <c r="O23" s="37">
        <f t="shared" si="4"/>
        <v>58.810195843040027</v>
      </c>
      <c r="P23" s="44">
        <f t="shared" si="5"/>
        <v>0.10503814519060323</v>
      </c>
      <c r="Q23" s="9">
        <f t="shared" si="3"/>
        <v>0.62701738905737403</v>
      </c>
      <c r="R23" s="33">
        <v>120</v>
      </c>
      <c r="S23">
        <f t="shared" si="6"/>
        <v>2</v>
      </c>
    </row>
    <row r="24" spans="1:19">
      <c r="A24" t="s">
        <v>53</v>
      </c>
      <c r="B24" t="s">
        <v>353</v>
      </c>
      <c r="C24" t="s">
        <v>354</v>
      </c>
      <c r="D24">
        <v>44295.765659722201</v>
      </c>
      <c r="E24" t="s">
        <v>191</v>
      </c>
      <c r="F24" t="s">
        <v>129</v>
      </c>
      <c r="G24" t="s">
        <v>192</v>
      </c>
      <c r="H24">
        <v>36.67</v>
      </c>
      <c r="I24">
        <v>597.06104301872404</v>
      </c>
      <c r="J24">
        <v>10</v>
      </c>
      <c r="K24" t="s">
        <v>128</v>
      </c>
      <c r="L24" s="37">
        <f>I31</f>
        <v>565.33708441449301</v>
      </c>
      <c r="M24" s="37">
        <f>I32</f>
        <v>558.98009400628905</v>
      </c>
      <c r="N24" s="37">
        <f t="shared" si="7"/>
        <v>562.15858921039103</v>
      </c>
      <c r="O24" s="37">
        <f t="shared" si="4"/>
        <v>4.4950710255788557</v>
      </c>
      <c r="P24" s="3">
        <f t="shared" si="5"/>
        <v>7.9960906261214298E-3</v>
      </c>
      <c r="Q24" s="9">
        <f t="shared" si="3"/>
        <v>0.62955380690414287</v>
      </c>
      <c r="R24" s="33">
        <v>150</v>
      </c>
      <c r="S24">
        <f t="shared" si="6"/>
        <v>2.5</v>
      </c>
    </row>
    <row r="25" spans="1:19">
      <c r="A25" t="s">
        <v>52</v>
      </c>
      <c r="B25" t="s">
        <v>355</v>
      </c>
      <c r="C25" t="s">
        <v>356</v>
      </c>
      <c r="D25">
        <v>44295.769895833299</v>
      </c>
      <c r="E25" t="s">
        <v>191</v>
      </c>
      <c r="F25" t="s">
        <v>129</v>
      </c>
      <c r="G25" t="s">
        <v>192</v>
      </c>
      <c r="H25">
        <v>36.67</v>
      </c>
      <c r="I25">
        <v>602.81906205042003</v>
      </c>
      <c r="J25">
        <v>10</v>
      </c>
      <c r="K25" t="s">
        <v>128</v>
      </c>
      <c r="L25" s="37">
        <f>I33</f>
        <v>549.87920278206298</v>
      </c>
      <c r="M25" s="37">
        <f>I35</f>
        <v>445.51492470018098</v>
      </c>
      <c r="N25" s="37">
        <f t="shared" si="7"/>
        <v>497.69706374112195</v>
      </c>
      <c r="O25" s="37">
        <f t="shared" si="4"/>
        <v>73.796688745337818</v>
      </c>
      <c r="P25" s="44">
        <f t="shared" si="5"/>
        <v>0.14827631931484189</v>
      </c>
      <c r="Q25" s="9">
        <f t="shared" si="3"/>
        <v>0.55736421568037764</v>
      </c>
      <c r="R25" s="33">
        <v>180</v>
      </c>
      <c r="S25">
        <f t="shared" si="6"/>
        <v>3</v>
      </c>
    </row>
    <row r="26" spans="1:19">
      <c r="A26" t="s">
        <v>51</v>
      </c>
      <c r="B26" t="s">
        <v>357</v>
      </c>
      <c r="C26" t="s">
        <v>358</v>
      </c>
      <c r="D26">
        <v>44295.774143518502</v>
      </c>
      <c r="E26" t="s">
        <v>191</v>
      </c>
      <c r="F26" t="s">
        <v>129</v>
      </c>
      <c r="G26" t="s">
        <v>192</v>
      </c>
      <c r="H26">
        <v>36.67</v>
      </c>
      <c r="I26">
        <v>591.093422060374</v>
      </c>
      <c r="J26">
        <v>10</v>
      </c>
      <c r="K26" t="s">
        <v>128</v>
      </c>
      <c r="L26" s="37">
        <f>I36</f>
        <v>563.34545014606499</v>
      </c>
      <c r="M26" s="37">
        <f>I37</f>
        <v>570.82284168532999</v>
      </c>
      <c r="N26" s="37">
        <f t="shared" si="7"/>
        <v>567.08414591569749</v>
      </c>
      <c r="O26" s="37">
        <f t="shared" si="4"/>
        <v>5.287314263001198</v>
      </c>
      <c r="P26" s="3">
        <f t="shared" si="5"/>
        <v>9.323685560744293E-3</v>
      </c>
      <c r="Q26" s="9">
        <f t="shared" si="3"/>
        <v>0.63506987129320336</v>
      </c>
      <c r="R26" s="33">
        <v>210</v>
      </c>
      <c r="S26">
        <f t="shared" si="6"/>
        <v>3.5</v>
      </c>
    </row>
    <row r="27" spans="1:19">
      <c r="A27" t="s">
        <v>50</v>
      </c>
      <c r="B27" t="s">
        <v>359</v>
      </c>
      <c r="C27" t="s">
        <v>360</v>
      </c>
      <c r="D27">
        <v>44295.778414351902</v>
      </c>
      <c r="E27" t="s">
        <v>191</v>
      </c>
      <c r="F27" t="s">
        <v>129</v>
      </c>
      <c r="G27" t="s">
        <v>192</v>
      </c>
      <c r="H27">
        <v>36.67</v>
      </c>
      <c r="I27">
        <v>578.71283244384904</v>
      </c>
      <c r="J27">
        <v>10</v>
      </c>
      <c r="K27" t="s">
        <v>128</v>
      </c>
      <c r="L27" s="37">
        <f>I38</f>
        <v>581.87032271455598</v>
      </c>
      <c r="M27" s="37">
        <f>I39</f>
        <v>535.49204295808499</v>
      </c>
      <c r="N27" s="37">
        <f t="shared" si="7"/>
        <v>558.68118283632043</v>
      </c>
      <c r="O27" s="37">
        <f t="shared" si="4"/>
        <v>32.794396115567416</v>
      </c>
      <c r="P27" s="44">
        <f t="shared" si="5"/>
        <v>5.8699661136028189E-2</v>
      </c>
      <c r="Q27" s="9">
        <f t="shared" si="3"/>
        <v>0.62565950650036561</v>
      </c>
      <c r="R27" s="33">
        <v>240</v>
      </c>
      <c r="S27">
        <f t="shared" si="6"/>
        <v>4</v>
      </c>
    </row>
    <row r="28" spans="1:19">
      <c r="A28" t="s">
        <v>49</v>
      </c>
      <c r="B28" t="s">
        <v>361</v>
      </c>
      <c r="C28" t="s">
        <v>362</v>
      </c>
      <c r="D28">
        <v>44295.782662037003</v>
      </c>
      <c r="E28" t="s">
        <v>191</v>
      </c>
      <c r="F28" t="s">
        <v>129</v>
      </c>
      <c r="G28" t="s">
        <v>192</v>
      </c>
      <c r="H28">
        <v>36.67</v>
      </c>
      <c r="I28">
        <v>591.34225417831703</v>
      </c>
      <c r="J28">
        <v>10</v>
      </c>
      <c r="K28" t="s">
        <v>128</v>
      </c>
      <c r="L28" s="37">
        <f>I40</f>
        <v>559.711739233505</v>
      </c>
      <c r="M28" s="37">
        <f>I41</f>
        <v>558.81571179090702</v>
      </c>
      <c r="N28" s="37">
        <f t="shared" si="7"/>
        <v>559.26372551220607</v>
      </c>
      <c r="O28" s="37">
        <f t="shared" si="4"/>
        <v>0.63358708079027393</v>
      </c>
      <c r="P28" s="3">
        <f t="shared" si="5"/>
        <v>1.1328950044274698E-3</v>
      </c>
      <c r="Q28" s="9">
        <f t="shared" si="3"/>
        <v>0.62631188817046168</v>
      </c>
      <c r="R28" s="33">
        <v>270</v>
      </c>
      <c r="S28">
        <f t="shared" si="6"/>
        <v>4.5</v>
      </c>
    </row>
    <row r="29" spans="1:19">
      <c r="A29" t="s">
        <v>48</v>
      </c>
      <c r="B29" t="s">
        <v>363</v>
      </c>
      <c r="C29" t="s">
        <v>364</v>
      </c>
      <c r="D29">
        <v>44295.786909722199</v>
      </c>
      <c r="E29" t="s">
        <v>191</v>
      </c>
      <c r="F29" t="s">
        <v>129</v>
      </c>
      <c r="G29" t="s">
        <v>192</v>
      </c>
      <c r="H29">
        <v>36.67</v>
      </c>
      <c r="I29">
        <v>518.30861258412403</v>
      </c>
      <c r="J29">
        <v>10</v>
      </c>
      <c r="K29" t="s">
        <v>128</v>
      </c>
      <c r="L29" s="37">
        <f>I42</f>
        <v>556.14630039600604</v>
      </c>
      <c r="M29" s="37">
        <f>I43</f>
        <v>561.41886603760395</v>
      </c>
      <c r="N29" s="37">
        <f t="shared" si="7"/>
        <v>558.78258321680505</v>
      </c>
      <c r="O29" s="37">
        <f t="shared" si="4"/>
        <v>3.7282669194250802</v>
      </c>
      <c r="P29" s="3">
        <f t="shared" si="5"/>
        <v>6.672124420847473E-3</v>
      </c>
      <c r="Q29" s="9">
        <f t="shared" si="3"/>
        <v>0.62577306341612005</v>
      </c>
      <c r="R29" s="33">
        <v>300</v>
      </c>
      <c r="S29">
        <f t="shared" si="6"/>
        <v>5</v>
      </c>
    </row>
    <row r="30" spans="1:19">
      <c r="A30" t="s">
        <v>47</v>
      </c>
      <c r="B30" t="s">
        <v>365</v>
      </c>
      <c r="C30" t="s">
        <v>366</v>
      </c>
      <c r="D30">
        <v>44295.791157407402</v>
      </c>
      <c r="E30" t="s">
        <v>191</v>
      </c>
      <c r="F30" t="s">
        <v>129</v>
      </c>
      <c r="G30" t="s">
        <v>192</v>
      </c>
      <c r="H30">
        <v>36.67</v>
      </c>
      <c r="I30">
        <v>601.47878915116905</v>
      </c>
      <c r="J30">
        <v>10</v>
      </c>
      <c r="K30" t="s">
        <v>128</v>
      </c>
      <c r="L30" s="37">
        <f>I44</f>
        <v>563.382975513053</v>
      </c>
      <c r="M30" s="37">
        <f>I46</f>
        <v>559.75087040176402</v>
      </c>
      <c r="N30" s="37">
        <f t="shared" si="7"/>
        <v>561.56692295740845</v>
      </c>
      <c r="O30" s="37">
        <f t="shared" si="4"/>
        <v>2.568286154174757</v>
      </c>
      <c r="P30" s="3">
        <f t="shared" si="5"/>
        <v>4.5734284716223332E-3</v>
      </c>
      <c r="Q30" s="9">
        <f t="shared" si="3"/>
        <v>0.62889120786335428</v>
      </c>
      <c r="R30" s="33">
        <v>330</v>
      </c>
      <c r="S30">
        <f t="shared" si="6"/>
        <v>5.5</v>
      </c>
    </row>
    <row r="31" spans="1:19">
      <c r="A31" t="s">
        <v>46</v>
      </c>
      <c r="B31" t="s">
        <v>367</v>
      </c>
      <c r="C31" t="s">
        <v>368</v>
      </c>
      <c r="D31">
        <v>44295.795405092598</v>
      </c>
      <c r="E31" t="s">
        <v>191</v>
      </c>
      <c r="F31" t="s">
        <v>129</v>
      </c>
      <c r="G31" t="s">
        <v>192</v>
      </c>
      <c r="H31">
        <v>36.67</v>
      </c>
      <c r="I31">
        <v>565.33708441449301</v>
      </c>
      <c r="J31">
        <v>10</v>
      </c>
      <c r="K31" t="s">
        <v>128</v>
      </c>
      <c r="L31" s="37">
        <f>I47</f>
        <v>559.194526401075</v>
      </c>
      <c r="M31" s="37">
        <f>I48</f>
        <v>559.97049586253695</v>
      </c>
      <c r="N31" s="37">
        <f t="shared" si="7"/>
        <v>559.58251113180597</v>
      </c>
      <c r="O31" s="37">
        <f t="shared" si="4"/>
        <v>0.54869326819342157</v>
      </c>
      <c r="P31" s="3">
        <f t="shared" si="5"/>
        <v>9.8054041589620096E-4</v>
      </c>
      <c r="Q31" s="85">
        <f t="shared" si="3"/>
        <v>0.62666889187770258</v>
      </c>
      <c r="R31" s="33">
        <v>360</v>
      </c>
      <c r="S31">
        <f t="shared" si="6"/>
        <v>6</v>
      </c>
    </row>
    <row r="32" spans="1:19">
      <c r="A32" t="s">
        <v>45</v>
      </c>
      <c r="B32" t="s">
        <v>369</v>
      </c>
      <c r="C32" t="s">
        <v>370</v>
      </c>
      <c r="D32">
        <v>44295.799664351798</v>
      </c>
      <c r="E32" t="s">
        <v>191</v>
      </c>
      <c r="F32" t="s">
        <v>129</v>
      </c>
      <c r="G32" t="s">
        <v>192</v>
      </c>
      <c r="H32">
        <v>36.67</v>
      </c>
      <c r="I32">
        <v>558.98009400628905</v>
      </c>
      <c r="J32">
        <v>10</v>
      </c>
      <c r="N32" s="37"/>
      <c r="O32" s="37"/>
      <c r="P32" s="3"/>
    </row>
    <row r="33" spans="1:16">
      <c r="A33" t="s">
        <v>44</v>
      </c>
      <c r="B33" t="s">
        <v>371</v>
      </c>
      <c r="C33" t="s">
        <v>372</v>
      </c>
      <c r="D33">
        <v>44295.803935185198</v>
      </c>
      <c r="E33" t="s">
        <v>191</v>
      </c>
      <c r="F33" t="s">
        <v>129</v>
      </c>
      <c r="G33" t="s">
        <v>192</v>
      </c>
      <c r="H33">
        <v>36.67</v>
      </c>
      <c r="I33">
        <v>549.87920278206298</v>
      </c>
      <c r="J33">
        <v>10</v>
      </c>
      <c r="N33" s="37"/>
      <c r="O33" s="37"/>
      <c r="P33" s="3"/>
    </row>
    <row r="34" spans="1:16">
      <c r="A34" s="46" t="s">
        <v>373</v>
      </c>
      <c r="B34" s="46" t="s">
        <v>207</v>
      </c>
      <c r="C34" s="46" t="s">
        <v>374</v>
      </c>
      <c r="D34" s="46">
        <v>44295.808171296303</v>
      </c>
      <c r="E34" s="46" t="s">
        <v>191</v>
      </c>
      <c r="F34" s="46" t="s">
        <v>129</v>
      </c>
      <c r="G34" s="46" t="s">
        <v>214</v>
      </c>
      <c r="H34" s="46">
        <v>1</v>
      </c>
      <c r="I34" s="46">
        <v>29.730350750946901</v>
      </c>
      <c r="N34" s="37"/>
      <c r="O34" s="37"/>
      <c r="P34" s="3"/>
    </row>
    <row r="35" spans="1:16">
      <c r="A35" t="s">
        <v>43</v>
      </c>
      <c r="B35" t="s">
        <v>375</v>
      </c>
      <c r="C35" t="s">
        <v>376</v>
      </c>
      <c r="D35">
        <v>44295.812418981499</v>
      </c>
      <c r="E35" t="s">
        <v>191</v>
      </c>
      <c r="F35" t="s">
        <v>129</v>
      </c>
      <c r="G35" t="s">
        <v>192</v>
      </c>
      <c r="H35">
        <v>36.67</v>
      </c>
      <c r="I35">
        <v>445.51492470018098</v>
      </c>
      <c r="J35">
        <v>10</v>
      </c>
      <c r="N35" s="37"/>
      <c r="O35" s="37"/>
      <c r="P35" s="3"/>
    </row>
    <row r="36" spans="1:16">
      <c r="A36" t="s">
        <v>42</v>
      </c>
      <c r="B36" t="s">
        <v>377</v>
      </c>
      <c r="C36" t="s">
        <v>378</v>
      </c>
      <c r="D36">
        <v>44295.816666666702</v>
      </c>
      <c r="E36" t="s">
        <v>191</v>
      </c>
      <c r="F36" t="s">
        <v>129</v>
      </c>
      <c r="G36" t="s">
        <v>192</v>
      </c>
      <c r="H36">
        <v>36.67</v>
      </c>
      <c r="I36">
        <v>563.34545014606499</v>
      </c>
      <c r="J36">
        <v>10</v>
      </c>
      <c r="N36" s="37"/>
      <c r="O36" s="37"/>
      <c r="P36" s="3"/>
    </row>
    <row r="37" spans="1:16">
      <c r="A37" t="s">
        <v>41</v>
      </c>
      <c r="B37" t="s">
        <v>379</v>
      </c>
      <c r="C37" t="s">
        <v>380</v>
      </c>
      <c r="D37">
        <v>44295.820914351898</v>
      </c>
      <c r="E37" t="s">
        <v>191</v>
      </c>
      <c r="F37" t="s">
        <v>129</v>
      </c>
      <c r="G37" t="s">
        <v>192</v>
      </c>
      <c r="H37">
        <v>36.67</v>
      </c>
      <c r="I37">
        <v>570.82284168532999</v>
      </c>
      <c r="J37">
        <v>10</v>
      </c>
      <c r="N37" s="37"/>
      <c r="O37" s="37"/>
      <c r="P37" s="3"/>
    </row>
    <row r="38" spans="1:16">
      <c r="A38" t="s">
        <v>40</v>
      </c>
      <c r="B38" t="s">
        <v>381</v>
      </c>
      <c r="C38" t="s">
        <v>382</v>
      </c>
      <c r="D38">
        <v>44295.825162036999</v>
      </c>
      <c r="E38" t="s">
        <v>191</v>
      </c>
      <c r="F38" t="s">
        <v>129</v>
      </c>
      <c r="G38" t="s">
        <v>192</v>
      </c>
      <c r="H38">
        <v>36.67</v>
      </c>
      <c r="I38">
        <v>581.87032271455598</v>
      </c>
      <c r="J38">
        <v>10</v>
      </c>
      <c r="N38" s="37"/>
      <c r="O38" s="37"/>
      <c r="P38" s="3"/>
    </row>
    <row r="39" spans="1:16">
      <c r="A39" t="s">
        <v>39</v>
      </c>
      <c r="B39" t="s">
        <v>383</v>
      </c>
      <c r="C39" t="s">
        <v>384</v>
      </c>
      <c r="D39">
        <v>44295.829409722202</v>
      </c>
      <c r="E39" t="s">
        <v>191</v>
      </c>
      <c r="F39" t="s">
        <v>129</v>
      </c>
      <c r="G39" t="s">
        <v>192</v>
      </c>
      <c r="H39">
        <v>36.67</v>
      </c>
      <c r="I39">
        <v>535.49204295808499</v>
      </c>
      <c r="J39">
        <v>10</v>
      </c>
      <c r="N39" s="37"/>
      <c r="O39" s="37"/>
      <c r="P39" s="3"/>
    </row>
    <row r="40" spans="1:16">
      <c r="A40" t="s">
        <v>38</v>
      </c>
      <c r="B40" t="s">
        <v>385</v>
      </c>
      <c r="C40" t="s">
        <v>386</v>
      </c>
      <c r="D40">
        <v>44295.8336458333</v>
      </c>
      <c r="E40" t="s">
        <v>191</v>
      </c>
      <c r="F40" t="s">
        <v>129</v>
      </c>
      <c r="G40" t="s">
        <v>192</v>
      </c>
      <c r="H40">
        <v>36.67</v>
      </c>
      <c r="I40">
        <v>559.711739233505</v>
      </c>
      <c r="J40">
        <v>10</v>
      </c>
      <c r="N40" s="37"/>
      <c r="O40" s="37"/>
      <c r="P40" s="3"/>
    </row>
    <row r="41" spans="1:16">
      <c r="A41" t="s">
        <v>37</v>
      </c>
      <c r="B41" t="s">
        <v>387</v>
      </c>
      <c r="C41" t="s">
        <v>388</v>
      </c>
      <c r="D41">
        <v>44295.837905092601</v>
      </c>
      <c r="E41" t="s">
        <v>191</v>
      </c>
      <c r="F41" t="s">
        <v>129</v>
      </c>
      <c r="G41" t="s">
        <v>192</v>
      </c>
      <c r="H41">
        <v>36.67</v>
      </c>
      <c r="I41">
        <v>558.81571179090702</v>
      </c>
      <c r="J41">
        <v>10</v>
      </c>
      <c r="N41" s="37"/>
      <c r="O41" s="37"/>
      <c r="P41" s="3"/>
    </row>
    <row r="42" spans="1:16">
      <c r="A42" t="s">
        <v>36</v>
      </c>
      <c r="B42" t="s">
        <v>389</v>
      </c>
      <c r="C42" t="s">
        <v>390</v>
      </c>
      <c r="D42">
        <v>44295.842152777797</v>
      </c>
      <c r="E42" t="s">
        <v>191</v>
      </c>
      <c r="F42" t="s">
        <v>129</v>
      </c>
      <c r="G42" t="s">
        <v>192</v>
      </c>
      <c r="H42">
        <v>36.67</v>
      </c>
      <c r="I42">
        <v>556.14630039600604</v>
      </c>
      <c r="J42">
        <v>10</v>
      </c>
      <c r="N42" s="37"/>
      <c r="O42" s="37"/>
      <c r="P42" s="3"/>
    </row>
    <row r="43" spans="1:16">
      <c r="A43" t="s">
        <v>35</v>
      </c>
      <c r="B43" t="s">
        <v>391</v>
      </c>
      <c r="C43" t="s">
        <v>392</v>
      </c>
      <c r="D43">
        <v>44295.846400463</v>
      </c>
      <c r="E43" t="s">
        <v>191</v>
      </c>
      <c r="F43" t="s">
        <v>129</v>
      </c>
      <c r="G43" t="s">
        <v>192</v>
      </c>
      <c r="H43">
        <v>36.67</v>
      </c>
      <c r="I43">
        <v>561.41886603760395</v>
      </c>
      <c r="J43">
        <v>10</v>
      </c>
      <c r="N43" s="37"/>
      <c r="O43" s="37"/>
      <c r="P43" s="3"/>
    </row>
    <row r="44" spans="1:16">
      <c r="A44" t="s">
        <v>34</v>
      </c>
      <c r="B44" t="s">
        <v>393</v>
      </c>
      <c r="C44" t="s">
        <v>394</v>
      </c>
      <c r="D44">
        <v>44295.850648148102</v>
      </c>
      <c r="E44" t="s">
        <v>191</v>
      </c>
      <c r="F44" t="s">
        <v>129</v>
      </c>
      <c r="G44" t="s">
        <v>192</v>
      </c>
      <c r="H44">
        <v>36.67</v>
      </c>
      <c r="I44">
        <v>563.382975513053</v>
      </c>
      <c r="J44">
        <v>10</v>
      </c>
      <c r="N44" s="37"/>
      <c r="O44" s="37"/>
      <c r="P44" s="3"/>
    </row>
    <row r="45" spans="1:16">
      <c r="A45" s="46" t="s">
        <v>395</v>
      </c>
      <c r="B45" s="46" t="s">
        <v>207</v>
      </c>
      <c r="C45" s="46" t="s">
        <v>396</v>
      </c>
      <c r="D45" s="46">
        <v>44295.854884259301</v>
      </c>
      <c r="E45" s="46" t="s">
        <v>191</v>
      </c>
      <c r="F45" s="46" t="s">
        <v>129</v>
      </c>
      <c r="G45" s="46" t="s">
        <v>214</v>
      </c>
      <c r="H45" s="46">
        <v>1</v>
      </c>
      <c r="I45" s="46">
        <v>30.425563775049401</v>
      </c>
      <c r="N45" s="37"/>
      <c r="O45" s="37"/>
      <c r="P45" s="3"/>
    </row>
    <row r="46" spans="1:16">
      <c r="A46" t="s">
        <v>33</v>
      </c>
      <c r="B46" t="s">
        <v>397</v>
      </c>
      <c r="C46" t="s">
        <v>398</v>
      </c>
      <c r="D46">
        <v>44295.859131944402</v>
      </c>
      <c r="E46" t="s">
        <v>191</v>
      </c>
      <c r="F46" t="s">
        <v>129</v>
      </c>
      <c r="G46" t="s">
        <v>192</v>
      </c>
      <c r="H46">
        <v>36.67</v>
      </c>
      <c r="I46">
        <v>559.75087040176402</v>
      </c>
      <c r="J46">
        <v>10</v>
      </c>
      <c r="N46" s="37"/>
      <c r="O46" s="37"/>
      <c r="P46" s="3"/>
    </row>
    <row r="47" spans="1:16">
      <c r="A47" t="s">
        <v>32</v>
      </c>
      <c r="B47" t="s">
        <v>399</v>
      </c>
      <c r="C47" t="s">
        <v>400</v>
      </c>
      <c r="D47">
        <v>44295.863379629598</v>
      </c>
      <c r="E47" t="s">
        <v>191</v>
      </c>
      <c r="F47" t="s">
        <v>129</v>
      </c>
      <c r="G47" t="s">
        <v>192</v>
      </c>
      <c r="H47">
        <v>36.67</v>
      </c>
      <c r="I47">
        <v>559.194526401075</v>
      </c>
      <c r="J47">
        <v>10</v>
      </c>
      <c r="N47" s="37"/>
      <c r="O47" s="37"/>
      <c r="P47" s="3"/>
    </row>
    <row r="48" spans="1:16">
      <c r="A48" t="s">
        <v>31</v>
      </c>
      <c r="B48" t="s">
        <v>401</v>
      </c>
      <c r="C48" t="s">
        <v>402</v>
      </c>
      <c r="D48">
        <v>44295.867615740703</v>
      </c>
      <c r="E48" t="s">
        <v>191</v>
      </c>
      <c r="F48" t="s">
        <v>129</v>
      </c>
      <c r="G48" t="s">
        <v>192</v>
      </c>
      <c r="H48">
        <v>36.67</v>
      </c>
      <c r="I48">
        <v>559.97049586253695</v>
      </c>
      <c r="J48">
        <v>10</v>
      </c>
      <c r="N48" s="37"/>
      <c r="O48" s="37"/>
      <c r="P48" s="3"/>
    </row>
    <row r="49" spans="1:16">
      <c r="A49" t="s">
        <v>30</v>
      </c>
      <c r="B49" t="s">
        <v>403</v>
      </c>
      <c r="C49" t="s">
        <v>404</v>
      </c>
      <c r="D49">
        <v>44295.871886574103</v>
      </c>
      <c r="E49" t="s">
        <v>191</v>
      </c>
      <c r="F49" t="s">
        <v>129</v>
      </c>
      <c r="G49" t="s">
        <v>192</v>
      </c>
      <c r="H49">
        <v>366.67</v>
      </c>
      <c r="I49" s="4">
        <v>8974.9096740710302</v>
      </c>
      <c r="J49" t="s">
        <v>484</v>
      </c>
      <c r="N49" s="37"/>
      <c r="O49" s="37"/>
      <c r="P49" s="3"/>
    </row>
    <row r="50" spans="1:16">
      <c r="A50" t="s">
        <v>29</v>
      </c>
      <c r="B50" t="s">
        <v>405</v>
      </c>
      <c r="C50" t="s">
        <v>406</v>
      </c>
      <c r="D50">
        <v>44295.876134259299</v>
      </c>
      <c r="E50" t="s">
        <v>191</v>
      </c>
      <c r="F50" t="s">
        <v>129</v>
      </c>
      <c r="G50" t="s">
        <v>192</v>
      </c>
      <c r="H50">
        <v>366.67</v>
      </c>
      <c r="I50" s="4">
        <v>9449.1407109373704</v>
      </c>
      <c r="J50" t="s">
        <v>484</v>
      </c>
      <c r="N50" s="37"/>
      <c r="O50" s="37"/>
      <c r="P50" s="3"/>
    </row>
    <row r="51" spans="1:16">
      <c r="A51" t="s">
        <v>27</v>
      </c>
      <c r="B51" t="s">
        <v>407</v>
      </c>
      <c r="C51" t="s">
        <v>408</v>
      </c>
      <c r="D51">
        <v>44295.8803819444</v>
      </c>
      <c r="E51" t="s">
        <v>191</v>
      </c>
      <c r="F51" t="s">
        <v>129</v>
      </c>
      <c r="G51" t="s">
        <v>192</v>
      </c>
      <c r="H51">
        <v>36.67</v>
      </c>
      <c r="I51" s="4">
        <v>888.82824765556404</v>
      </c>
      <c r="J51" t="s">
        <v>484</v>
      </c>
      <c r="K51" s="37">
        <f>I51</f>
        <v>888.82824765556404</v>
      </c>
      <c r="L51" s="37">
        <f>I52</f>
        <v>877.60297038319004</v>
      </c>
      <c r="M51" s="37">
        <f>I53</f>
        <v>882.93586788652703</v>
      </c>
      <c r="N51" s="37">
        <f>AVERAGE(K51:M51)</f>
        <v>883.12236197509367</v>
      </c>
      <c r="O51" s="37">
        <f>STDEV(K51:M51)</f>
        <v>5.6149619316805524</v>
      </c>
      <c r="P51" s="3">
        <f>O51/N51</f>
        <v>6.3580792124012693E-3</v>
      </c>
    </row>
    <row r="52" spans="1:16">
      <c r="A52" t="s">
        <v>26</v>
      </c>
      <c r="B52" t="s">
        <v>409</v>
      </c>
      <c r="C52" t="s">
        <v>410</v>
      </c>
      <c r="D52">
        <v>44295.884618055599</v>
      </c>
      <c r="E52" t="s">
        <v>191</v>
      </c>
      <c r="F52" t="s">
        <v>129</v>
      </c>
      <c r="G52" t="s">
        <v>192</v>
      </c>
      <c r="H52">
        <v>36.67</v>
      </c>
      <c r="I52" s="4">
        <v>877.60297038319004</v>
      </c>
      <c r="J52" t="s">
        <v>484</v>
      </c>
      <c r="N52" s="37"/>
      <c r="O52" s="37"/>
      <c r="P52" s="3"/>
    </row>
    <row r="53" spans="1:16">
      <c r="A53" t="s">
        <v>25</v>
      </c>
      <c r="B53" t="s">
        <v>411</v>
      </c>
      <c r="C53" t="s">
        <v>412</v>
      </c>
      <c r="D53">
        <v>44295.888877314799</v>
      </c>
      <c r="E53" t="s">
        <v>191</v>
      </c>
      <c r="F53" t="s">
        <v>129</v>
      </c>
      <c r="G53" t="s">
        <v>192</v>
      </c>
      <c r="H53">
        <v>36.67</v>
      </c>
      <c r="I53" s="4">
        <v>882.93586788652703</v>
      </c>
      <c r="J53" t="s">
        <v>484</v>
      </c>
      <c r="N53" s="37"/>
      <c r="O53" s="37"/>
      <c r="P53" s="3"/>
    </row>
    <row r="54" spans="1:16">
      <c r="A54" s="46" t="s">
        <v>413</v>
      </c>
      <c r="B54" s="46" t="s">
        <v>207</v>
      </c>
      <c r="C54" s="46" t="s">
        <v>414</v>
      </c>
      <c r="D54" s="46">
        <v>44295.893125000002</v>
      </c>
      <c r="E54" s="46" t="s">
        <v>191</v>
      </c>
      <c r="F54" s="46" t="s">
        <v>129</v>
      </c>
      <c r="G54" s="46" t="s">
        <v>214</v>
      </c>
      <c r="H54" s="46">
        <v>1</v>
      </c>
      <c r="I54" s="46">
        <v>29.9543402068524</v>
      </c>
      <c r="N54" s="37"/>
      <c r="O54" s="37"/>
      <c r="P54" s="3"/>
    </row>
  </sheetData>
  <autoFilter ref="A2:S54" xr:uid="{3C318444-EB7D-014D-BC5B-9A543D7C719D}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mother sol.</vt:lpstr>
      <vt:lpstr>Saturation</vt:lpstr>
      <vt:lpstr>10 mLh</vt:lpstr>
      <vt:lpstr>8 mLh</vt:lpstr>
      <vt:lpstr>6 mLh</vt:lpstr>
      <vt:lpstr>4 mLh</vt:lpstr>
      <vt:lpstr>Method 2</vt:lpstr>
      <vt:lpstr>Method 2&amp;3</vt:lpstr>
      <vt:lpstr>Method 3_1</vt:lpstr>
      <vt:lpstr>Method 3_2</vt:lpstr>
      <vt:lpstr>Summary Exp.1</vt:lpstr>
      <vt:lpstr>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Heredia, Shuyana</dc:creator>
  <cp:lastModifiedBy>Shu HD</cp:lastModifiedBy>
  <dcterms:created xsi:type="dcterms:W3CDTF">2021-03-26T09:28:25Z</dcterms:created>
  <dcterms:modified xsi:type="dcterms:W3CDTF">2022-01-25T20:19:12Z</dcterms:modified>
</cp:coreProperties>
</file>